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Приложение" sheetId="1" state="visible" r:id="rId3"/>
    <sheet name="1" sheetId="2" state="visible" r:id="rId4"/>
    <sheet name="2" sheetId="3" state="visible" r:id="rId5"/>
    <sheet name="3" sheetId="4" state="visible" r:id="rId6"/>
    <sheet name="4" sheetId="5" state="visible" r:id="rId7"/>
    <sheet name="5" sheetId="6" state="visible" r:id="rId8"/>
    <sheet name="6" sheetId="7" state="visible" r:id="rId9"/>
    <sheet name="7" sheetId="8" state="visible" r:id="rId10"/>
    <sheet name="8" sheetId="9" state="visible" r:id="rId11"/>
    <sheet name="9" sheetId="10" state="visible" r:id="rId12"/>
    <sheet name="ИП" sheetId="11" state="hidden" r:id="rId13"/>
  </sheets>
  <definedNames>
    <definedName function="false" hidden="false" localSheetId="1" name="_xlnm.Print_Area" vbProcedure="false">'1'!$A$1:$CA$28</definedName>
    <definedName function="false" hidden="false" localSheetId="3" name="_xlnm.Print_Area" vbProcedure="false">'3'!$A$1:$CR$28</definedName>
    <definedName function="false" hidden="false" localSheetId="4" name="_xlnm.Print_Area" vbProcedure="false">'4'!$A$1:$AG$28</definedName>
    <definedName function="false" hidden="false" localSheetId="5" name="_xlnm.Print_Area" vbProcedure="false">'5'!$A$1:$AJ$27</definedName>
    <definedName function="false" hidden="false" localSheetId="6" name="_xlnm.Print_Area" vbProcedure="false">'6'!$A$1:$Q$23</definedName>
    <definedName function="false" hidden="false" localSheetId="7" name="_xlnm.Print_Area" vbProcedure="false">'7'!$A$1:$X$25</definedName>
    <definedName function="false" hidden="false" localSheetId="8" name="_xlnm.Print_Area" vbProcedure="false">'8'!$A$1:$H$14</definedName>
    <definedName function="false" hidden="false" localSheetId="9" name="_xlnm.Print_Area" vbProcedure="false">'9'!$A$1:$H$10</definedName>
    <definedName function="false" hidden="false" localSheetId="0" name="_xlnm.Print_Area" vbProcedure="false">Приложение!$A$1:$B$95</definedName>
    <definedName function="false" hidden="false" localSheetId="0" name="_xlnm.Print_Titles" vbProcedure="false">Приложение!$8:$8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<sst xmlns="http://schemas.openxmlformats.org/spreadsheetml/2006/main" count="1684" uniqueCount="493">
  <si>
    <t xml:space="preserve">ПРИЛОЖЕНИЕ
к руководству по заполнению шаблонов электронных документов, содержащих информацию о проекте инвестиционной программы и об обосновывающих ее материалах, раскрываемую  субъектами электроэнергетики, соответствующими положениям критериев отнесения субъектов электроэнергетики к числу субъектов, инвестиционные программы которых (включая определение источников их финансирования) утверждаются уполномоченным федеральным органом исполнительной власти, или уполномоченным федеральным органом исполнительной власти совместно с Государственной корпорацией по атомной энергии «Росатом», или органами исполнительной власти субъектов Российской Федерации, утвержденных постановлением Правительства Российской Федерации от 1 декабря 2009 г. № 977, указанную в подпунктах «а» – «г» пункта 46 стандартов раскрытия информации субъектами оптового и розничных рынков электрической энергии, утвержденных постановлением Правительства Российской Федерации от 21 января 2004 г. № 24 (версия руководства 1.0)</t>
  </si>
  <si>
    <t xml:space="preserve">Номер группы инвестиционных проектов</t>
  </si>
  <si>
    <t xml:space="preserve">  Наименование инвестиционного проекта (группы инвестиционных проектов)</t>
  </si>
  <si>
    <t xml:space="preserve">00</t>
  </si>
  <si>
    <t xml:space="preserve">ВСЕГО по инвестиционной программе, в том числе:</t>
  </si>
  <si>
    <t xml:space="preserve">00.1</t>
  </si>
  <si>
    <t xml:space="preserve">Развитие и модернизация учета электрической энергии (мощности), всего</t>
  </si>
  <si>
    <t xml:space="preserve">00.2</t>
  </si>
  <si>
    <t xml:space="preserve">Реконструкция, всего</t>
  </si>
  <si>
    <t xml:space="preserve">00.3</t>
  </si>
  <si>
    <t xml:space="preserve">Модернизация, техническое перевооружение, модификация, всего</t>
  </si>
  <si>
    <t xml:space="preserve">00.4</t>
  </si>
  <si>
    <t xml:space="preserve">Новое строительство, создание, покупка, всего</t>
  </si>
  <si>
    <t xml:space="preserve">00.5</t>
  </si>
  <si>
    <t xml:space="preserve">Прочие инвестиционные проекты, всего</t>
  </si>
  <si>
    <t xml:space="preserve">46</t>
  </si>
  <si>
    <t xml:space="preserve">Курская область</t>
  </si>
  <si>
    <t xml:space="preserve">46.1</t>
  </si>
  <si>
    <t xml:space="preserve">Развитие и модернизация учета электрической энергии (мощности), всего, в том числе:</t>
  </si>
  <si>
    <t xml:space="preserve">46.1.1</t>
  </si>
  <si>
    <t xml:space="preserve">Установка приборов учета, всего, в том числе:</t>
  </si>
  <si>
    <t xml:space="preserve">Наименование инвестиционного проекта</t>
  </si>
  <si>
    <t xml:space="preserve">R.1.1</t>
  </si>
  <si>
    <t xml:space="preserve">…</t>
  </si>
  <si>
    <t xml:space="preserve">46.1.2</t>
  </si>
  <si>
    <t xml:space="preserve">Включение приборов учета в систему сбора и передачи данных, всего, в том числе:</t>
  </si>
  <si>
    <t xml:space="preserve">R.1.2</t>
  </si>
  <si>
    <t xml:space="preserve">46.2</t>
  </si>
  <si>
    <t xml:space="preserve">Реконструкция, всего, в том числе:</t>
  </si>
  <si>
    <t xml:space="preserve">46.2.1</t>
  </si>
  <si>
    <t xml:space="preserve">Реконструкция зданий (сооружений), всего, в том числе:</t>
  </si>
  <si>
    <t xml:space="preserve">46.2.1.1</t>
  </si>
  <si>
    <t xml:space="preserve">Реконструкция систем инженерно-технического обеспечения зданий (сооружений), всего, в том числе:</t>
  </si>
  <si>
    <t xml:space="preserve">R.2.1.1</t>
  </si>
  <si>
    <t xml:space="preserve">46.2.1.2</t>
  </si>
  <si>
    <t xml:space="preserve">Реконструкция прочих объектов основных средств, всего, в том числе:</t>
  </si>
  <si>
    <t xml:space="preserve">7. Проекты инвестиционных программ утверждаются при условии, если период их реализации:</t>
  </si>
  <si>
    <t xml:space="preserve">R.2.1.2</t>
  </si>
  <si>
    <r>
      <rPr>
        <sz val="12"/>
        <color rgb="FFC9211E"/>
        <rFont val="Times New Roman"/>
        <family val="1"/>
        <charset val="204"/>
      </rPr>
      <t xml:space="preserve">начинается с года, в котором раскрывается информация о проекте инвестиционной программы</t>
    </r>
    <r>
      <rPr>
        <sz val="12"/>
        <rFont val="Times New Roman"/>
        <family val="1"/>
        <charset val="204"/>
      </rPr>
      <t xml:space="preserve"> и об обосновывающих ее материалах в соответствии со стандартами раскрытия информации, </t>
    </r>
    <r>
      <rPr>
        <sz val="12"/>
        <color rgb="FFC9211E"/>
        <rFont val="Times New Roman"/>
        <family val="1"/>
        <charset val="204"/>
      </rPr>
      <t xml:space="preserve">в случае если этот год относится к периоду реализации инвестиционной программы, утвержденной в отношении</t>
    </r>
    <r>
      <rPr>
        <sz val="12"/>
        <rFont val="Times New Roman"/>
        <family val="1"/>
        <charset val="204"/>
      </rPr>
      <t xml:space="preserve"> субъекта электроэнергетики в соответствии с настоящими Правилами, </t>
    </r>
    <r>
      <rPr>
        <sz val="12"/>
        <color rgb="FFC9211E"/>
        <rFont val="Times New Roman"/>
        <family val="1"/>
        <charset val="204"/>
      </rPr>
      <t xml:space="preserve">в которую вносятся изменения,</t>
    </r>
    <r>
      <rPr>
        <sz val="12"/>
        <rFont val="Times New Roman"/>
        <family val="1"/>
        <charset val="204"/>
      </rPr>
      <t xml:space="preserve"> и (или) к долгосрочному периоду регулирования, установленному при осуществлении государственного регулирования цен (тарифов) в сфере электроэнергетики в отношении субъекта электроэнергетики, его обособленного структурного подразделения или территории, на которой он осуществляет свою деятельность, для которых сформирован такой проект инвестиционной программы, либо в иных случаях - с года, следующего за указанным годом раскрытия информации; </t>
    </r>
  </si>
  <si>
    <r>
      <rPr>
        <sz val="12"/>
        <color rgb="FFC9211E"/>
        <rFont val="Times New Roman"/>
        <family val="1"/>
        <charset val="204"/>
      </rPr>
      <t xml:space="preserve">завершается не ранее года истечения 4-летнего периода, который начинается с года, в котором раскрывается информация о проекте инвестиционной программы</t>
    </r>
    <r>
      <rPr>
        <sz val="12"/>
        <rFont val="Times New Roman"/>
        <family val="1"/>
        <charset val="204"/>
      </rPr>
      <t xml:space="preserve"> и об обосновывающих ее материалах в соответствии со стандартами раскрытия информации, и </t>
    </r>
    <r>
      <rPr>
        <sz val="12"/>
        <color rgb="FFC9211E"/>
        <rFont val="Times New Roman"/>
        <family val="1"/>
        <charset val="204"/>
      </rPr>
      <t xml:space="preserve">не ранее последнего года </t>
    </r>
    <r>
      <rPr>
        <sz val="12"/>
        <rFont val="Times New Roman"/>
        <family val="1"/>
        <charset val="204"/>
      </rPr>
      <t xml:space="preserve">долгосрочного периода регулирования, установленного в отношении указанного субъекта электроэнергетики при осуществлении государственного регулирования цен (тарифов) в сфере электроэнергетики, имеющего наиболее поздний срок окончания действия среди долгосрочных периодов регулирования, установленных при осуществлении государственного регулирования цен (тарифов) в сфере электроэнергетики в отношении такого субъекта электроэнергетики, его обособленного структурного подразделения или территории, на которой он осуществляет свою деятельность, для которых сформирован такой проект инвестиционной программы. </t>
    </r>
  </si>
  <si>
    <t xml:space="preserve">46.2.2</t>
  </si>
  <si>
    <t xml:space="preserve">Реконструкция линий связи и телекоммуникационных систем, всего, в том числе:</t>
  </si>
  <si>
    <t xml:space="preserve">R.2.2</t>
  </si>
  <si>
    <t xml:space="preserve">46.2.3</t>
  </si>
  <si>
    <t xml:space="preserve">Реконструкция информационно-вычислительных систем, всего, в том числе:</t>
  </si>
  <si>
    <t xml:space="preserve">R.2.3</t>
  </si>
  <si>
    <t xml:space="preserve">46.3</t>
  </si>
  <si>
    <t xml:space="preserve">Модернизация, техническое перевооружение, модификация, всего, в том числе:</t>
  </si>
  <si>
    <t xml:space="preserve">R.3.1</t>
  </si>
  <si>
    <t xml:space="preserve">Модернизация, техническое перевооружение зданий (сооружений), всего, в том числе:</t>
  </si>
  <si>
    <t xml:space="preserve">R.3.1.1</t>
  </si>
  <si>
    <t xml:space="preserve">Создание, модернизация, техническое перевооружение систем инженерно-технического обеспечения зданий (сооружений), всего, в том числе:</t>
  </si>
  <si>
    <t xml:space="preserve">R.3.1.2</t>
  </si>
  <si>
    <t xml:space="preserve">Модернизация, техническое перевооружение прочих объектов основных средств, всего, в том числе:</t>
  </si>
  <si>
    <t xml:space="preserve">R.3.2</t>
  </si>
  <si>
    <t xml:space="preserve">Модернизация, техническое перевооружение линий связи и телекоммуникационных систем, всего, в том числе:</t>
  </si>
  <si>
    <t xml:space="preserve">R.3.3</t>
  </si>
  <si>
    <t xml:space="preserve">Модернизация, техническое перевооружение информационно-вычислительных систем, всего, в том числе:</t>
  </si>
  <si>
    <t xml:space="preserve">R.3.4</t>
  </si>
  <si>
    <t xml:space="preserve">Модификация программ для ЭВМ, всего, в том числе:</t>
  </si>
  <si>
    <t xml:space="preserve">46.4</t>
  </si>
  <si>
    <t xml:space="preserve">Новое строительство, создание, покупка, всего, в том числе:</t>
  </si>
  <si>
    <t xml:space="preserve">R.4.1</t>
  </si>
  <si>
    <t xml:space="preserve">Новое строительство, покупка зданий (сооружений), всего, в том числе:</t>
  </si>
  <si>
    <t xml:space="preserve">R.4.2</t>
  </si>
  <si>
    <t xml:space="preserve">Новое строительство, покупка линий связи и телекоммуникационных систем, всего, в том числе:</t>
  </si>
  <si>
    <t xml:space="preserve">R.4.3</t>
  </si>
  <si>
    <t xml:space="preserve">Прочее новое строительство, создание, покупка объектов основных средств, всего, в том числе:</t>
  </si>
  <si>
    <t xml:space="preserve">R.4.4</t>
  </si>
  <si>
    <t xml:space="preserve">Создание, приобретение объектов нематериальных активов, всего, в том числе:</t>
  </si>
  <si>
    <t xml:space="preserve">R.4.4.1</t>
  </si>
  <si>
    <t xml:space="preserve">Создание программ для ЭВМ, приобретение исключительных прав на программы для ЭВМ, всего, в том числе:</t>
  </si>
  <si>
    <t xml:space="preserve">R.4.4.2</t>
  </si>
  <si>
    <t xml:space="preserve">Создание, приобретение прочих объектов нематериальных активов, всего, в том числе:</t>
  </si>
  <si>
    <t xml:space="preserve">46.5</t>
  </si>
  <si>
    <t xml:space="preserve">Прочие инвестиционные проекты, всего, в том числе:</t>
  </si>
  <si>
    <t xml:space="preserve">R.5</t>
  </si>
  <si>
    <t xml:space="preserve">R</t>
  </si>
  <si>
    <t xml:space="preserve">Наименование субъекта Российской Федерации</t>
  </si>
  <si>
    <r>
      <rPr>
        <sz val="12"/>
        <color theme="1"/>
        <rFont val="Times New Roman"/>
        <family val="1"/>
        <charset val="204"/>
      </rPr>
      <t xml:space="preserve">…</t>
    </r>
    <r>
      <rPr>
        <vertAlign val="superscript"/>
        <sz val="12"/>
        <color theme="1"/>
        <rFont val="Times New Roman"/>
        <family val="1"/>
        <charset val="204"/>
      </rPr>
      <t xml:space="preserve">2)</t>
    </r>
  </si>
  <si>
    <r>
      <rPr>
        <vertAlign val="superscript"/>
        <sz val="12"/>
        <color theme="1"/>
        <rFont val="Times New Roman"/>
        <family val="1"/>
        <charset val="204"/>
      </rPr>
      <t xml:space="preserve">1)</t>
    </r>
    <r>
      <rPr>
        <sz val="12"/>
        <color theme="1"/>
        <rFont val="Times New Roman"/>
        <family val="1"/>
        <charset val="204"/>
      </rPr>
      <t xml:space="preserve"> Где R – двух либо трехзначный номер, соответствующий первым двум либо трем (Ханты-Мансийский автономный округ - Югра, Ямало-Ненецкий автономный округ и Ненецкий автономный округ) цифрам кода территории субъекта Российской Федерации в соответствии с Общероссийским классификатором территорий муниципальных образований, наименование которого указывается в столбце 2 вместо слов "Наименование субъекта Российской Федерации".</t>
    </r>
  </si>
  <si>
    <r>
      <rPr>
        <vertAlign val="superscript"/>
        <sz val="12"/>
        <color theme="1"/>
        <rFont val="Times New Roman"/>
        <family val="1"/>
        <charset val="204"/>
      </rPr>
      <t xml:space="preserve">2)</t>
    </r>
    <r>
      <rPr>
        <sz val="12"/>
        <color theme="1"/>
        <rFont val="Times New Roman"/>
        <family val="1"/>
        <charset val="204"/>
      </rPr>
      <t xml:space="preserve"> Структура групп инвестиционных проектов и их нумерация формируются по аналогии с такой структурой, приведенной выше.</t>
    </r>
  </si>
  <si>
    <t xml:space="preserve">Форма 1. Перечни инвестиционных проектов и план финансирования капитальных вложений по ним (версия шаблона 1.0)</t>
  </si>
  <si>
    <t xml:space="preserve">Субъект электроэнергетики: Акционерное общество «Росатом Энергосбыт» обособленное подразделение «Росатом Энергосбыт» Курск</t>
  </si>
  <si>
    <t xml:space="preserve">ОГРН:1027700050278</t>
  </si>
  <si>
    <t xml:space="preserve">Год раскрытия информации: 2026 год</t>
  </si>
  <si>
    <r>
      <rPr>
        <sz val="14"/>
        <rFont val="Times New Roman"/>
        <family val="1"/>
        <charset val="204"/>
      </rPr>
      <t xml:space="preserve">Утвержденные плановые значения показателей приведены в соответствии с:</t>
    </r>
    <r>
      <rPr>
        <sz val="14"/>
        <color rgb="FF000000"/>
        <rFont val="Times New Roman"/>
        <family val="1"/>
        <charset val="1"/>
      </rPr>
      <t xml:space="preserve">приказом  Министерства ЖКХ и ТЭК Курской области от  28.08.2025г. № 133 "Об утверждении скорректированной инвестиционной программы ОП "АтомЭнергоСбыт" Курск АО "АтомЭнергоСбыт" на 2024-2026 годы"</t>
    </r>
  </si>
  <si>
    <t xml:space="preserve">Наименование инвестиционного проекта (группы инвестиционных проектов)</t>
  </si>
  <si>
    <t xml:space="preserve">Идентификатор инвестиционного проекта</t>
  </si>
  <si>
    <t xml:space="preserve">Текущая стадия реализации инвестиционного проекта</t>
  </si>
  <si>
    <t xml:space="preserve">Год начала  реализации инвестиционного проекта</t>
  </si>
  <si>
    <t xml:space="preserve">Год окончания реализации инвестиционного проекта</t>
  </si>
  <si>
    <t xml:space="preserve">Полная сметная стоимость инвестиционного проекта в соответствии с утвержденной проектной документацией</t>
  </si>
  <si>
    <t xml:space="preserve">Фактический объем финансирования на 01.01.2025 года,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</si>
  <si>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</si>
  <si>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</si>
  <si>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Финансирование капитальных вложений 
2025 года  в прогнозных ценах, млн рублей (с НДС)</t>
  </si>
  <si>
    <t xml:space="preserve">Финансирование капитальных вложений в прогнозных ценах соответствующих лет, млн рублей (с НДС)</t>
  </si>
  <si>
    <t xml:space="preserve">Краткое обоснование  корректировки утвержденного плана</t>
  </si>
  <si>
    <t xml:space="preserve">План</t>
  </si>
  <si>
    <t xml:space="preserve">Предложение по корректировке утвержденного плана</t>
  </si>
  <si>
    <t xml:space="preserve">Утвержденный план</t>
  </si>
  <si>
    <t xml:space="preserve">Факт 
</t>
  </si>
  <si>
    <t xml:space="preserve">Утвержденный план
2026 года</t>
  </si>
  <si>
    <r>
      <rPr>
        <sz val="12"/>
        <rFont val="Times New Roman"/>
        <family val="1"/>
        <charset val="204"/>
      </rPr>
      <t xml:space="preserve">Предложение по корректировке утвержденного плана</t>
    </r>
    <r>
      <rPr>
        <vertAlign val="superscript"/>
        <sz val="12"/>
        <rFont val="Times New Roman"/>
        <family val="1"/>
        <charset val="204"/>
      </rPr>
      <t xml:space="preserve"> 
</t>
    </r>
    <r>
      <rPr>
        <sz val="12"/>
        <rFont val="Times New Roman"/>
        <family val="1"/>
        <charset val="1"/>
      </rPr>
      <t xml:space="preserve">2026 года</t>
    </r>
  </si>
  <si>
    <t xml:space="preserve">План 
2027 года</t>
  </si>
  <si>
    <t xml:space="preserve">Предложение по корректировке утвержденного плана 
2027 года</t>
  </si>
  <si>
    <t xml:space="preserve">План 
 2028 года</t>
  </si>
  <si>
    <t xml:space="preserve">Предложение по корректировке утвержденного плана 
2028 года</t>
  </si>
  <si>
    <t xml:space="preserve">План
 2029 года</t>
  </si>
  <si>
    <t xml:space="preserve">Предложение по корректировке утвержденного плана 
2029 года</t>
  </si>
  <si>
    <t xml:space="preserve">Итого за период реализации инвестиционной программы
(план)</t>
  </si>
  <si>
    <t xml:space="preserve">Итого за период реализации инвестиционной программы
(с учетом предложений по корректировке утвержденного плана)</t>
  </si>
  <si>
    <t xml:space="preserve">План </t>
  </si>
  <si>
    <t xml:space="preserve">в базисном уровне цен, млн рублей 
(с НДС)</t>
  </si>
  <si>
    <t xml:space="preserve">в ценах, сложившихся ко времени составления сметной документации, млн рублей (с НДС)</t>
  </si>
  <si>
    <t xml:space="preserve">месяц и год составления сметной документации</t>
  </si>
  <si>
    <t xml:space="preserve">План 
На 01.01.2026</t>
  </si>
  <si>
    <t xml:space="preserve">Предложение по корректировке утвержденного плана на 01.01.2026</t>
  </si>
  <si>
    <t xml:space="preserve">Общий объем финансирования, в том числе за счет:</t>
  </si>
  <si>
    <t xml:space="preserve">федерального бюджета</t>
  </si>
  <si>
    <t xml:space="preserve">бюджетов субъектов Российской Федерации  и муниципальных образований</t>
  </si>
  <si>
    <t xml:space="preserve">средств, учитываемых при установлении регулируемых государством цен (тарифов)</t>
  </si>
  <si>
    <t xml:space="preserve">иных источников финансирования</t>
  </si>
  <si>
    <t xml:space="preserve">29.1</t>
  </si>
  <si>
    <t xml:space="preserve">29.2</t>
  </si>
  <si>
    <t xml:space="preserve">29.3</t>
  </si>
  <si>
    <t xml:space="preserve">29.4</t>
  </si>
  <si>
    <t xml:space="preserve">29.5</t>
  </si>
  <si>
    <t xml:space="preserve">29.6</t>
  </si>
  <si>
    <t xml:space="preserve">29.7</t>
  </si>
  <si>
    <t xml:space="preserve">29.8</t>
  </si>
  <si>
    <t xml:space="preserve">29.9</t>
  </si>
  <si>
    <t xml:space="preserve">29.10</t>
  </si>
  <si>
    <t xml:space="preserve">29.11</t>
  </si>
  <si>
    <t xml:space="preserve">29.12</t>
  </si>
  <si>
    <t xml:space="preserve">29.13</t>
  </si>
  <si>
    <t xml:space="preserve">29.14</t>
  </si>
  <si>
    <t xml:space="preserve">29.15</t>
  </si>
  <si>
    <t xml:space="preserve">29.16</t>
  </si>
  <si>
    <t xml:space="preserve">29.17</t>
  </si>
  <si>
    <t xml:space="preserve">29.18</t>
  </si>
  <si>
    <t xml:space="preserve">29.19</t>
  </si>
  <si>
    <t xml:space="preserve">29.20</t>
  </si>
  <si>
    <t xml:space="preserve">29.21</t>
  </si>
  <si>
    <t xml:space="preserve">29.22</t>
  </si>
  <si>
    <t xml:space="preserve">29.23</t>
  </si>
  <si>
    <t xml:space="preserve">29.24</t>
  </si>
  <si>
    <t xml:space="preserve">29.25</t>
  </si>
  <si>
    <t xml:space="preserve">29.26</t>
  </si>
  <si>
    <t xml:space="preserve">29.27</t>
  </si>
  <si>
    <t xml:space="preserve">29.28</t>
  </si>
  <si>
    <t xml:space="preserve">29.29</t>
  </si>
  <si>
    <t xml:space="preserve">29.30</t>
  </si>
  <si>
    <t xml:space="preserve">29.31</t>
  </si>
  <si>
    <t xml:space="preserve">29.32</t>
  </si>
  <si>
    <t xml:space="preserve">29.33</t>
  </si>
  <si>
    <t xml:space="preserve">29.34</t>
  </si>
  <si>
    <t xml:space="preserve">29.35</t>
  </si>
  <si>
    <t xml:space="preserve">29.36</t>
  </si>
  <si>
    <t xml:space="preserve">29.37</t>
  </si>
  <si>
    <t xml:space="preserve">29.38</t>
  </si>
  <si>
    <t xml:space="preserve">29.39</t>
  </si>
  <si>
    <t xml:space="preserve">29.40</t>
  </si>
  <si>
    <t xml:space="preserve">30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</si>
  <si>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</si>
  <si>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</si>
  <si>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</si>
  <si>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</si>
  <si>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</si>
  <si>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</si>
  <si>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</si>
  <si>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38</t>
  </si>
  <si>
    <t xml:space="preserve">39</t>
  </si>
  <si>
    <t xml:space="preserve">40</t>
  </si>
  <si>
    <t xml:space="preserve">нд</t>
  </si>
  <si>
    <t xml:space="preserve">Соответствие  нормам действующего  законодательства</t>
  </si>
  <si>
    <t xml:space="preserve">Развитие и модернизация учета электрической энергии (мощности), всего, в том числе*:</t>
  </si>
  <si>
    <t xml:space="preserve">N_O09</t>
  </si>
  <si>
    <t xml:space="preserve">З</t>
  </si>
  <si>
    <t xml:space="preserve">2024</t>
  </si>
  <si>
    <t xml:space="preserve">2026</t>
  </si>
  <si>
    <t xml:space="preserve">Установка приборов учета</t>
  </si>
  <si>
    <t xml:space="preserve">Включение приборов учета в систему сбора и передачи данных(Оборудование многоквартирных жилых домов интеллектуальной системой учета )</t>
  </si>
  <si>
    <t xml:space="preserve">Q_R01</t>
  </si>
  <si>
    <t xml:space="preserve">46.4.1</t>
  </si>
  <si>
    <t xml:space="preserve">Приобретение помещения для размещения персонала и осуществления деятельности гарантирующего поставщика</t>
  </si>
  <si>
    <t xml:space="preserve">Форма 2. Перечни инвестиционных проектов и план освоения капитальных вложений по ним (версия шаблона 1.0)</t>
  </si>
  <si>
    <r>
      <rPr>
        <sz val="14"/>
        <color theme="1"/>
        <rFont val="Times New Roman"/>
        <family val="1"/>
        <charset val="204"/>
      </rPr>
      <t xml:space="preserve">Субъект электроэнергетики:</t>
    </r>
    <r>
      <rPr>
        <sz val="14"/>
        <color theme="1"/>
        <rFont val="Times New Roman"/>
        <family val="1"/>
        <charset val="1"/>
      </rPr>
      <t xml:space="preserve">Акционерное общество «Росатом Энергосбыт» обособленное подразделение «Росатом Энергосбыт» Курск</t>
    </r>
  </si>
  <si>
    <r>
      <rPr>
        <sz val="14"/>
        <rFont val="Times New Roman"/>
        <family val="1"/>
        <charset val="204"/>
      </rPr>
      <t xml:space="preserve">ОГРН:</t>
    </r>
    <r>
      <rPr>
        <sz val="14"/>
        <rFont val="Times New Roman"/>
        <family val="1"/>
        <charset val="1"/>
      </rPr>
      <t xml:space="preserve">1027700050278</t>
    </r>
  </si>
  <si>
    <r>
      <rPr>
        <sz val="14"/>
        <rFont val="Times New Roman"/>
        <family val="1"/>
        <charset val="204"/>
      </rPr>
      <t xml:space="preserve">Год раскрытия информации:</t>
    </r>
    <r>
      <rPr>
        <sz val="14"/>
        <rFont val="Times New Roman"/>
        <family val="1"/>
        <charset val="1"/>
      </rPr>
      <t xml:space="preserve"> 2026 год</t>
    </r>
  </si>
  <si>
    <r>
      <rPr>
        <sz val="14"/>
        <rFont val="Times New Roman"/>
        <family val="1"/>
        <charset val="204"/>
      </rPr>
      <t xml:space="preserve">Утвержденные плановые значения показателей приведены в соответствии с:</t>
    </r>
    <r>
      <rPr>
        <sz val="14"/>
        <color rgb="FF000000"/>
        <rFont val="Times New Roman"/>
        <family val="1"/>
        <charset val="1"/>
      </rPr>
      <t xml:space="preserve">приказом  Министерства ЖКХ и ТЭК Курской области от  28.08.2025г. № 133 "Об утверждении скорректированной инвестиционной программы ОП "АтомЭнергоСбыт" Курск АО "АтомЭнергоСбыт" на 2024-2026 годы"</t>
    </r>
    <r>
      <rPr>
        <sz val="14"/>
        <rFont val="Times New Roman"/>
        <family val="1"/>
        <charset val="204"/>
      </rPr>
      <t xml:space="preserve">  </t>
    </r>
  </si>
  <si>
    <t xml:space="preserve">Текущая стадия реализации инвестиционного проекта  </t>
  </si>
  <si>
    <r>
      <rPr>
        <sz val="12"/>
        <rFont val="Times New Roman"/>
        <family val="1"/>
        <charset val="204"/>
      </rPr>
      <t xml:space="preserve"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в базисном уровне цен, млн рублей (без НДС)</t>
    </r>
  </si>
  <si>
    <t xml:space="preserve">Фактический объем освоения капитальных вложений на 01.01.2025 млн рублей (без НДС) </t>
  </si>
  <si>
    <t xml:space="preserve">Оценка полной стоимости в прогнозных ценах соответствующих лет, 
млн рублей (без НДС)</t>
  </si>
  <si>
    <t xml:space="preserve">Остаток освоения капитальных вложений, 
млн рублей (без НДС)</t>
  </si>
  <si>
    <t xml:space="preserve">Освоение капитальных вложений 2025 года в прогнозных ценах соответствующих лет, млн рублей (без НДС)</t>
  </si>
  <si>
    <t xml:space="preserve">Освоение капитальных вложений в прогнозных ценах соответствующих лет, млн рублей  (без НДС)</t>
  </si>
  <si>
    <t xml:space="preserve">Краткое обоснование корректировки утвержденного плана</t>
  </si>
  <si>
    <t xml:space="preserve">Предложение по корректировке утвержденного  плана</t>
  </si>
  <si>
    <t xml:space="preserve">План 
На 01.01.2026, в прогнозных ценах соответствующих лет</t>
  </si>
  <si>
    <t xml:space="preserve">Предложение по корректировке утвержденного плана 
На 01.01.2026, в прогнозных ценах соответствующих лет</t>
  </si>
  <si>
    <t xml:space="preserve">2026 год</t>
  </si>
  <si>
    <t xml:space="preserve">2027 год</t>
  </si>
  <si>
    <t xml:space="preserve">2028 год</t>
  </si>
  <si>
    <t xml:space="preserve">2029 год</t>
  </si>
  <si>
    <t xml:space="preserve">Итого за период реализации инвестиционной программы
(предложение по корректировке утвержденного плана)</t>
  </si>
  <si>
    <t xml:space="preserve">Всего, в т.ч.:</t>
  </si>
  <si>
    <t xml:space="preserve">проектно-изыскательские работы</t>
  </si>
  <si>
    <t xml:space="preserve">строительные работы, реконструкция, монтаж оборудования</t>
  </si>
  <si>
    <t xml:space="preserve">оборудование</t>
  </si>
  <si>
    <t xml:space="preserve">прочие затраты</t>
  </si>
  <si>
    <t xml:space="preserve">
Утвержденный план</t>
  </si>
  <si>
    <t xml:space="preserve">
Утвержденный план</t>
  </si>
  <si>
    <t xml:space="preserve"> Предложение по корректировке утвержденного плана</t>
  </si>
  <si>
    <t xml:space="preserve">План
</t>
  </si>
  <si>
    <t xml:space="preserve">25.1</t>
  </si>
  <si>
    <t xml:space="preserve">25.2</t>
  </si>
  <si>
    <t xml:space="preserve">25.3</t>
  </si>
  <si>
    <t xml:space="preserve">25.4</t>
  </si>
  <si>
    <t xml:space="preserve">25.5</t>
  </si>
  <si>
    <t xml:space="preserve">25.6</t>
  </si>
  <si>
    <t xml:space="preserve">25.7</t>
  </si>
  <si>
    <t xml:space="preserve">25.8</t>
  </si>
  <si>
    <t xml:space="preserve">Форма 3. План принятия к бухгалтерскому учету основных средств и нематериальных активов (версия шаблона 1.0)</t>
  </si>
  <si>
    <r>
      <rPr>
        <sz val="14"/>
        <rFont val="Times New Roman"/>
        <family val="1"/>
        <charset val="204"/>
      </rPr>
      <t xml:space="preserve">Утвержденные плановые значения показателей приведены в соответствии с: </t>
    </r>
    <r>
      <rPr>
        <sz val="14"/>
        <color rgb="FF000000"/>
        <rFont val="Times New Roman"/>
        <family val="1"/>
        <charset val="1"/>
      </rPr>
      <t xml:space="preserve">приказом  Министерства ЖКХ и ТЭК Курской области от  28.08.2025г. № 133 "Об утверждении скорректированной инвестиционной программы ОП "АтомЭнергоСбыт" Курск АО "АтомЭнергоСбыт" на 2024-2026 годы"</t>
    </r>
    <r>
      <rPr>
        <sz val="14"/>
        <rFont val="Times New Roman"/>
        <family val="1"/>
        <charset val="204"/>
      </rPr>
      <t xml:space="preserve">  </t>
    </r>
  </si>
  <si>
    <t xml:space="preserve">Первоначальная стоимость принимаемых к учету основных средств и нематериальных активов, млн рублей (без НДС)</t>
  </si>
  <si>
    <t xml:space="preserve">Фактический объем принятия основных средств и нематериальных активов к бухгалтерскому учету на 01.01.2025 года </t>
  </si>
  <si>
    <t xml:space="preserve">Остаток принятия основных средств и нематериальных активов к бухгалтерскому учету на 01.01.2026 года</t>
  </si>
  <si>
    <t xml:space="preserve">Принятие основных средств и нематериальных активов к бухгалтерскому учету в 2025 году</t>
  </si>
  <si>
    <t xml:space="preserve">Принятие основных средств и нематериальных активов к бухгалтерскому учету</t>
  </si>
  <si>
    <t xml:space="preserve">Итого за период реализации инвестиционной программы</t>
  </si>
  <si>
    <t xml:space="preserve">Факт</t>
  </si>
  <si>
    <t xml:space="preserve">нематериальные активы</t>
  </si>
  <si>
    <t xml:space="preserve">основные средства</t>
  </si>
  <si>
    <t xml:space="preserve">млн рублей (без НДС)</t>
  </si>
  <si>
    <r>
      <rPr>
        <sz val="12"/>
        <color rgb="FF000000"/>
        <rFont val="Times New Roman"/>
        <family val="1"/>
        <charset val="204"/>
      </rPr>
      <t xml:space="preserve">м</t>
    </r>
    <r>
      <rPr>
        <vertAlign val="superscript"/>
        <sz val="12"/>
        <color rgb="FF000000"/>
        <rFont val="Times New Roman"/>
        <family val="1"/>
        <charset val="204"/>
      </rPr>
      <t xml:space="preserve">2</t>
    </r>
    <r>
      <rPr>
        <sz val="12"/>
        <color rgb="FF000000"/>
        <rFont val="Times New Roman"/>
        <family val="1"/>
        <charset val="204"/>
      </rPr>
      <t xml:space="preserve">, здания, строения, сооружения, земельные участки</t>
    </r>
  </si>
  <si>
    <t xml:space="preserve">шт, приборы учета</t>
  </si>
  <si>
    <t xml:space="preserve">шт, иное</t>
  </si>
  <si>
    <t xml:space="preserve">Другое</t>
  </si>
  <si>
    <t xml:space="preserve">1</t>
  </si>
  <si>
    <t xml:space="preserve">6.1</t>
  </si>
  <si>
    <t xml:space="preserve">6.2</t>
  </si>
  <si>
    <t xml:space="preserve">6.3</t>
  </si>
  <si>
    <t xml:space="preserve">6.4</t>
  </si>
  <si>
    <t xml:space="preserve">6.5</t>
  </si>
  <si>
    <t xml:space="preserve">6.6</t>
  </si>
  <si>
    <t xml:space="preserve">7.1.1</t>
  </si>
  <si>
    <t xml:space="preserve">7.1.2</t>
  </si>
  <si>
    <t xml:space="preserve">7.1.3</t>
  </si>
  <si>
    <t xml:space="preserve">7.1.4</t>
  </si>
  <si>
    <t xml:space="preserve">7.1.5</t>
  </si>
  <si>
    <t xml:space="preserve">7.1.6</t>
  </si>
  <si>
    <t xml:space="preserve">7.2.1</t>
  </si>
  <si>
    <t xml:space="preserve">7.2.2</t>
  </si>
  <si>
    <t xml:space="preserve">7.2.3</t>
  </si>
  <si>
    <t xml:space="preserve">7.2.4</t>
  </si>
  <si>
    <t xml:space="preserve">7.2.5</t>
  </si>
  <si>
    <t xml:space="preserve">7.2.6</t>
  </si>
  <si>
    <t xml:space="preserve">8.1.1</t>
  </si>
  <si>
    <t xml:space="preserve">8.1.2</t>
  </si>
  <si>
    <t xml:space="preserve">8.1.3</t>
  </si>
  <si>
    <t xml:space="preserve">8.1.4</t>
  </si>
  <si>
    <t xml:space="preserve">8.1.5</t>
  </si>
  <si>
    <t xml:space="preserve">8.1.6</t>
  </si>
  <si>
    <t xml:space="preserve">8.2.1</t>
  </si>
  <si>
    <t xml:space="preserve">8.2.2</t>
  </si>
  <si>
    <t xml:space="preserve">8.2.3</t>
  </si>
  <si>
    <t xml:space="preserve">8.2.4</t>
  </si>
  <si>
    <t xml:space="preserve">8.2.5</t>
  </si>
  <si>
    <t xml:space="preserve">8.2.6</t>
  </si>
  <si>
    <t xml:space="preserve">9.1.1</t>
  </si>
  <si>
    <t xml:space="preserve">9.1.2</t>
  </si>
  <si>
    <t xml:space="preserve">9.1.3</t>
  </si>
  <si>
    <t xml:space="preserve">9.1.4</t>
  </si>
  <si>
    <t xml:space="preserve">9.1.5</t>
  </si>
  <si>
    <t xml:space="preserve">9.1.6</t>
  </si>
  <si>
    <t xml:space="preserve">9.2.1</t>
  </si>
  <si>
    <t xml:space="preserve">9.2.2</t>
  </si>
  <si>
    <t xml:space="preserve">9.2.3</t>
  </si>
  <si>
    <t xml:space="preserve">9.2.4</t>
  </si>
  <si>
    <t xml:space="preserve">9.2.5</t>
  </si>
  <si>
    <t xml:space="preserve">9.2.6</t>
  </si>
  <si>
    <t xml:space="preserve">9.3.1</t>
  </si>
  <si>
    <t xml:space="preserve">9.3.2</t>
  </si>
  <si>
    <t xml:space="preserve">9.3.3</t>
  </si>
  <si>
    <t xml:space="preserve">9.3.4</t>
  </si>
  <si>
    <t xml:space="preserve">9.3.5</t>
  </si>
  <si>
    <t xml:space="preserve">9.3.6</t>
  </si>
  <si>
    <t xml:space="preserve">9.4.1</t>
  </si>
  <si>
    <t xml:space="preserve">9.4.2</t>
  </si>
  <si>
    <t xml:space="preserve">9.4.3</t>
  </si>
  <si>
    <t xml:space="preserve">9.4.4</t>
  </si>
  <si>
    <t xml:space="preserve">9.4.5</t>
  </si>
  <si>
    <t xml:space="preserve">9.4.6</t>
  </si>
  <si>
    <t xml:space="preserve">9.5.1</t>
  </si>
  <si>
    <t xml:space="preserve">9.5.2</t>
  </si>
  <si>
    <t xml:space="preserve">9.5.3</t>
  </si>
  <si>
    <t xml:space="preserve">9.5.4</t>
  </si>
  <si>
    <t xml:space="preserve">9.5.5</t>
  </si>
  <si>
    <t xml:space="preserve">9.5.6</t>
  </si>
  <si>
    <t xml:space="preserve">9.6.1</t>
  </si>
  <si>
    <t xml:space="preserve">9.6.2</t>
  </si>
  <si>
    <t xml:space="preserve">9.6.3</t>
  </si>
  <si>
    <t xml:space="preserve">9.6.4</t>
  </si>
  <si>
    <t xml:space="preserve">9.6.5</t>
  </si>
  <si>
    <t xml:space="preserve">9.6.6</t>
  </si>
  <si>
    <t xml:space="preserve">9.7.1</t>
  </si>
  <si>
    <t xml:space="preserve">9.7.2</t>
  </si>
  <si>
    <t xml:space="preserve">9.7.3</t>
  </si>
  <si>
    <t xml:space="preserve">9.7.4</t>
  </si>
  <si>
    <t xml:space="preserve">9.7.5</t>
  </si>
  <si>
    <t xml:space="preserve">9.7.6</t>
  </si>
  <si>
    <t xml:space="preserve">9.8.1</t>
  </si>
  <si>
    <t xml:space="preserve">9.8.2</t>
  </si>
  <si>
    <t xml:space="preserve">9.8.3</t>
  </si>
  <si>
    <t xml:space="preserve">9.8.4</t>
  </si>
  <si>
    <t xml:space="preserve">9.8.5</t>
  </si>
  <si>
    <t xml:space="preserve">9.8.6</t>
  </si>
  <si>
    <t xml:space="preserve">10.1.1</t>
  </si>
  <si>
    <t xml:space="preserve">10.1.2</t>
  </si>
  <si>
    <t xml:space="preserve">10.1.3</t>
  </si>
  <si>
    <t xml:space="preserve">10.1.4</t>
  </si>
  <si>
    <t xml:space="preserve">10.1.5</t>
  </si>
  <si>
    <t xml:space="preserve">10.1.6</t>
  </si>
  <si>
    <t xml:space="preserve">10.2.1</t>
  </si>
  <si>
    <t xml:space="preserve">10.2.2</t>
  </si>
  <si>
    <t xml:space="preserve">10.2.3</t>
  </si>
  <si>
    <t xml:space="preserve">10.2.4</t>
  </si>
  <si>
    <t xml:space="preserve">10.2.5</t>
  </si>
  <si>
    <t xml:space="preserve">10.2.6</t>
  </si>
  <si>
    <t xml:space="preserve">Форма 4. План принятия к бухгалтерскому учету основных средств и нематериальных активов (с распределением по кварталам) (версия шаблона 1.0)</t>
  </si>
  <si>
    <t xml:space="preserve">на год:  2026 год</t>
  </si>
  <si>
    <t xml:space="preserve">План принятия основных средств и нематериальных активов к бухгалтерскому учету на 2026 год</t>
  </si>
  <si>
    <t xml:space="preserve">I кв.</t>
  </si>
  <si>
    <t xml:space="preserve">II кв.</t>
  </si>
  <si>
    <t xml:space="preserve">III кв.</t>
  </si>
  <si>
    <t xml:space="preserve">IV кв.</t>
  </si>
  <si>
    <t xml:space="preserve">Итого план</t>
  </si>
  <si>
    <t xml:space="preserve">4.1.1</t>
  </si>
  <si>
    <t xml:space="preserve">4.1.2</t>
  </si>
  <si>
    <t xml:space="preserve">4.1.3</t>
  </si>
  <si>
    <t xml:space="preserve">4.1.4</t>
  </si>
  <si>
    <t xml:space="preserve">4.1.5</t>
  </si>
  <si>
    <t xml:space="preserve">4.1.6</t>
  </si>
  <si>
    <t xml:space="preserve">4.2.1</t>
  </si>
  <si>
    <t xml:space="preserve">4.2.2</t>
  </si>
  <si>
    <t xml:space="preserve">4.2.3</t>
  </si>
  <si>
    <t xml:space="preserve">4.2.4</t>
  </si>
  <si>
    <t xml:space="preserve">4.2.5</t>
  </si>
  <si>
    <t xml:space="preserve">4.2.6</t>
  </si>
  <si>
    <t xml:space="preserve">4.3.1</t>
  </si>
  <si>
    <t xml:space="preserve">4.3.2</t>
  </si>
  <si>
    <t xml:space="preserve">4.3.3</t>
  </si>
  <si>
    <t xml:space="preserve">4.3.4</t>
  </si>
  <si>
    <t xml:space="preserve">4.3.5</t>
  </si>
  <si>
    <t xml:space="preserve">4.3.6</t>
  </si>
  <si>
    <t xml:space="preserve">4.4.1</t>
  </si>
  <si>
    <t xml:space="preserve">4.4.2</t>
  </si>
  <si>
    <t xml:space="preserve">4.4.3</t>
  </si>
  <si>
    <t xml:space="preserve">4.4.4</t>
  </si>
  <si>
    <t xml:space="preserve">4.4.5</t>
  </si>
  <si>
    <t xml:space="preserve">4.4.6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</si>
  <si>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</si>
  <si>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</si>
  <si>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</si>
  <si>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</si>
  <si>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</si>
  <si>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</si>
  <si>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Включение приборов учета в систему сбора и передачи данных</t>
  </si>
  <si>
    <t xml:space="preserve"> </t>
  </si>
  <si>
    <t xml:space="preserve">Форма 5. Краткое описание инвестиционной программы. Характеристики объектов инвестиционной деятельности и ввод объектов инвестиционной деятельности (мощностей) в эксплуатацию (версия шаблона 1.0)</t>
  </si>
  <si>
    <r>
      <rPr>
        <sz val="14"/>
        <rFont val="Times New Roman"/>
        <family val="1"/>
        <charset val="204"/>
      </rPr>
      <t xml:space="preserve">ОГРН: </t>
    </r>
    <r>
      <rPr>
        <sz val="14"/>
        <rFont val="Times New Roman"/>
        <family val="1"/>
        <charset val="1"/>
      </rPr>
      <t xml:space="preserve">1027700050278</t>
    </r>
  </si>
  <si>
    <r>
      <rPr>
        <sz val="14"/>
        <rFont val="Times New Roman"/>
        <family val="1"/>
        <charset val="204"/>
      </rPr>
      <t xml:space="preserve">Утвержденные плановые значения показателей приведены в соответствии с: </t>
    </r>
    <r>
      <rPr>
        <sz val="14"/>
        <color rgb="FF000000"/>
        <rFont val="Times New Roman"/>
        <family val="1"/>
        <charset val="1"/>
      </rPr>
      <t xml:space="preserve">приказом  Министерства ЖКХ и ТЭК Курской области от  28.08.2025г. № 133 "Об утверждении скорректированной инвестиционной программы ОП "АтомЭнергоСбыт" Курск АО "АтомЭнергоСбыт" на 2024-2026 годы"</t>
    </r>
    <r>
      <rPr>
        <sz val="14"/>
        <rFont val="Times New Roman"/>
        <family val="1"/>
        <charset val="204"/>
      </rPr>
      <t xml:space="preserve"> </t>
    </r>
  </si>
  <si>
    <t xml:space="preserve">Характеристики объекта электроэнергетики (объекта инвестиционной деятельности)</t>
  </si>
  <si>
    <t xml:space="preserve">Ввод объектов инвестиционной деятельности (мощностей) в эксплуатацию в  2025 году</t>
  </si>
  <si>
    <t xml:space="preserve">Ввод объектов инвестиционной деятельности (мощностей) в эксплуатацию</t>
  </si>
  <si>
    <t xml:space="preserve">Итого за период реализации инвестиционной программы </t>
  </si>
  <si>
    <t xml:space="preserve">Факт </t>
  </si>
  <si>
    <t xml:space="preserve">Утвержденный план)</t>
  </si>
  <si>
    <t xml:space="preserve">5.1.1</t>
  </si>
  <si>
    <t xml:space="preserve">5.1.2</t>
  </si>
  <si>
    <t xml:space="preserve">5.2.1</t>
  </si>
  <si>
    <t xml:space="preserve">5.2.2</t>
  </si>
  <si>
    <t xml:space="preserve">6.1.1</t>
  </si>
  <si>
    <t xml:space="preserve">6.1.2</t>
  </si>
  <si>
    <t xml:space="preserve">6.2.1</t>
  </si>
  <si>
    <t xml:space="preserve">6.2.2</t>
  </si>
  <si>
    <t xml:space="preserve">6.3.1</t>
  </si>
  <si>
    <t xml:space="preserve">6.3.2</t>
  </si>
  <si>
    <t xml:space="preserve">6.4.1</t>
  </si>
  <si>
    <t xml:space="preserve">6.4.2</t>
  </si>
  <si>
    <t xml:space="preserve">6.5.1</t>
  </si>
  <si>
    <t xml:space="preserve">6.5.2</t>
  </si>
  <si>
    <t xml:space="preserve">6.6.1</t>
  </si>
  <si>
    <t xml:space="preserve">6.6.2</t>
  </si>
  <si>
    <t xml:space="preserve">Форма 6. Краткое описание инвестиционной программы. Места расположения объектов инвестиционной деятельности и другие показатели инвестиционных проектов (версия шаблона 1.0)</t>
  </si>
  <si>
    <r>
      <rPr>
        <sz val="14"/>
        <color theme="1"/>
        <rFont val="Times New Roman"/>
        <family val="1"/>
        <charset val="204"/>
      </rPr>
      <t xml:space="preserve">ОГРН: </t>
    </r>
    <r>
      <rPr>
        <sz val="14"/>
        <color theme="1"/>
        <rFont val="Times New Roman"/>
        <family val="1"/>
        <charset val="1"/>
      </rPr>
      <t xml:space="preserve">1027700050278</t>
    </r>
  </si>
  <si>
    <t xml:space="preserve">Федеральные округа, на территории которых реализуется инвестиционный проект</t>
  </si>
  <si>
    <t xml:space="preserve">Субъекты Российской Федерации, на территории которых реализуется инвестиционный проект</t>
  </si>
  <si>
    <t xml:space="preserve">Территории муниципальных образований, на территории которых реализуется инвестиционный проект</t>
  </si>
  <si>
    <t xml:space="preserve">Наименование обособленного подразделения субъекта электроэнергетики, реализующего инвестиционный проект 
(если применимо)</t>
  </si>
  <si>
    <t xml:space="preserve">Наличие решения о резервировании земель 
(+; -; не требуется)</t>
  </si>
  <si>
    <t xml:space="preserve">Наличие решения  об изъятии земельных участков для государственных или муниципальных нужд 
(+; -; не требуется)</t>
  </si>
  <si>
    <t xml:space="preserve">Наличие решения о переводе земель или земельных участков из одной категории в другую 
(+; -; не требуется)</t>
  </si>
  <si>
    <t xml:space="preserve">Наличие  правоустанавливающих документов на земельный участок 
(+; -; не требуется)</t>
  </si>
  <si>
    <t xml:space="preserve">Наличие утвержденной документации по планировке территории 
(+; -; не требуется)</t>
  </si>
  <si>
    <t xml:space="preserve">Наличие заключения по результатам технологического и ценового аудита инвестиционного проекта 
(+; -; не требуется)</t>
  </si>
  <si>
    <t xml:space="preserve">Наличие положительного заключения экспертизы проектной документации 
(+; -; не требуется)</t>
  </si>
  <si>
    <t xml:space="preserve">Наличие утвержденной  проектной документации 
(+; -; не требуется)</t>
  </si>
  <si>
    <t xml:space="preserve">Наличие разрешения на строительство 
(+; -; не требуется)</t>
  </si>
  <si>
    <t xml:space="preserve">Инвестиционный проект предусматривает разработку, модификацию, приобретение (покупку) программ для ЭВМ, баз данных, программно-аппаратных комплексов, включая автоматизированные системы управления технологическими процессами (+; -)</t>
  </si>
  <si>
    <t xml:space="preserve">ЦФО</t>
  </si>
  <si>
    <t xml:space="preserve">ОП «Росатом Энергосбыт» Курск</t>
  </si>
  <si>
    <t xml:space="preserve">-</t>
  </si>
  <si>
    <t xml:space="preserve">Форма 7. Краткое описание инвестиционной программы. Обоснование необходимости реализации инвестиционных проектов (версия шаблона 1.0)</t>
  </si>
  <si>
    <t xml:space="preserve">Инвестиционным проектом предусматривается выполнение:</t>
  </si>
  <si>
    <t xml:space="preserve">Реализация инвестиционного проекта обуславливается необходимостью выполнения требований:</t>
  </si>
  <si>
    <t xml:space="preserve">Инвестиционным проектом осуществляются  мероприятия по энергосбережению и повышению энергетической эффективности, предусмотренные утвержденной программой в области энергосбережения и повышения энергетической эффективности и
 обеспечивающие достижение утвержденных целевых показателей энергосбережения и повышения энергетической эффективности (+;-)</t>
  </si>
  <si>
    <t xml:space="preserve">Инвестиционным проектом осуществляются  обязательные мероприятия по энергосбережению и повышению энергетической эффективности, предусмотренные утвержденной программой в области энергосбережения и повышения энергетической эффективности (+;-)
</t>
  </si>
  <si>
    <t xml:space="preserve">Задачи, решаемые в рамках инвестиционного проекта</t>
  </si>
  <si>
    <t xml:space="preserve">Год принятия к бухгалтерскому учету объекта основных средств (нематериальных активов) до реализации инвестиционного проекта</t>
  </si>
  <si>
    <t xml:space="preserve">Показатель оценки технического состояния</t>
  </si>
  <si>
    <t xml:space="preserve">Показатель оценки последствий отказа</t>
  </si>
  <si>
    <t xml:space="preserve">Год определения показателей оценки технического состояния и последствий отказа</t>
  </si>
  <si>
    <t xml:space="preserve">Необходимость замены физически изношенного оборудования подтверждается  результатами:</t>
  </si>
  <si>
    <t xml:space="preserve">Реализация инвестиционного проекта предусматривается решением Правительства Российской Федерации (федерального органа исполнительной власти, органа государственной власти субъекта Российской Федерации, органа местного самоуправления) (реквизиты решения; отсутствует)</t>
  </si>
  <si>
    <t xml:space="preserve">Характеристики объектов инвестиционной деятельности</t>
  </si>
  <si>
    <t xml:space="preserve">противоаварийных мероприятий, предусмотренных актами о расследовании причин аварии (реквизиты актов)</t>
  </si>
  <si>
    <t xml:space="preserve">предписаний федерального органа исполнительной власти, уполномоченного на осуществление федерального государственного энергетического надзора вынесенных по результатам расследования причин аварий (реквизиты предписаний)
</t>
  </si>
  <si>
    <t xml:space="preserve">иных предписаний федерального органа исполнительной власти, уполномоченного на осуществление федерального государственного энергетического надзора (реквизиты предписаний)</t>
  </si>
  <si>
    <t xml:space="preserve">предписаний иных органов государственной власти</t>
  </si>
  <si>
    <t xml:space="preserve">Наименование единицы измерения, наименование однородных объектов</t>
  </si>
  <si>
    <t xml:space="preserve">реквизиты предписаний</t>
  </si>
  <si>
    <t xml:space="preserve">наименования органов государственной власти</t>
  </si>
  <si>
    <t xml:space="preserve">законодательства Российской Федерации (реквизиты нормативных правовых актов; отсутствуют)</t>
  </si>
  <si>
    <t xml:space="preserve">регламентов рынков электрической энергии  (реквизиты регламентов; отсутствуют)</t>
  </si>
  <si>
    <t xml:space="preserve">технического освидетельствования (+; -; отсутствует)</t>
  </si>
  <si>
    <t xml:space="preserve">технического обследования 
(+; -; отсутствует)</t>
  </si>
  <si>
    <t xml:space="preserve">значение до</t>
  </si>
  <si>
    <t xml:space="preserve">значение после</t>
  </si>
  <si>
    <t xml:space="preserve">21.1.1</t>
  </si>
  <si>
    <t xml:space="preserve">21.1.2</t>
  </si>
  <si>
    <t xml:space="preserve">21.2.1</t>
  </si>
  <si>
    <t xml:space="preserve">21.2.2</t>
  </si>
  <si>
    <t xml:space="preserve">+</t>
  </si>
  <si>
    <t xml:space="preserve">Форма 8. Целевые показатели, на достижение которых направлена реализация проекта инвестиционной программы (версия шаблона 1.0)</t>
  </si>
  <si>
    <t xml:space="preserve">Наименование субъекта Российской Федерации:</t>
  </si>
  <si>
    <t xml:space="preserve">Описание целевых показателей прилагается:</t>
  </si>
  <si>
    <t xml:space="preserve">№ п/п</t>
  </si>
  <si>
    <t xml:space="preserve">Наименование целевого показателя</t>
  </si>
  <si>
    <t xml:space="preserve">Единицы измерения</t>
  </si>
  <si>
    <t xml:space="preserve">Значения целевых показателей</t>
  </si>
  <si>
    <t xml:space="preserve">2025 год</t>
  </si>
  <si>
    <t xml:space="preserve">1.</t>
  </si>
  <si>
    <t xml:space="preserve">Финансирование капитальных вложений,(с НДС)</t>
  </si>
  <si>
    <t xml:space="preserve">млн.руб.</t>
  </si>
  <si>
    <t xml:space="preserve">2.</t>
  </si>
  <si>
    <t xml:space="preserve">Освоение капитальных вложений,(без НДС)</t>
  </si>
  <si>
    <t xml:space="preserve">3.</t>
  </si>
  <si>
    <r>
      <rPr>
        <sz val="12"/>
        <rFont val="Times New Roman"/>
        <family val="1"/>
        <charset val="204"/>
      </rPr>
      <t xml:space="preserve">Принятие основных средств и нематериальных активов к бухгалтерскому учету,</t>
    </r>
    <r>
      <rPr>
        <sz val="12"/>
        <rFont val="Times New Roman"/>
        <family val="1"/>
        <charset val="1"/>
      </rPr>
      <t xml:space="preserve">(без НДС)</t>
    </r>
  </si>
  <si>
    <t xml:space="preserve">Форма 9. Краткое описание инвестиционной программы. Индексы-дефляторы инвестиций в основной капитал (капитальных вложений) (версия шаблона 1.0)</t>
  </si>
  <si>
    <t xml:space="preserve">Наименование</t>
  </si>
  <si>
    <t xml:space="preserve">Год, в котором Правительством Российской Федерации одобрен прогноз социально-экономического развития на среднесрочный период (2025)</t>
  </si>
  <si>
    <t xml:space="preserve">Значения индексов-дефляторов</t>
  </si>
  <si>
    <t xml:space="preserve"> 2026 год</t>
  </si>
  <si>
    <t xml:space="preserve"> 2028 год</t>
  </si>
  <si>
    <t xml:space="preserve"> 2029 год</t>
  </si>
  <si>
    <t xml:space="preserve"> 2030 год</t>
  </si>
  <si>
    <t xml:space="preserve">4.1</t>
  </si>
  <si>
    <t xml:space="preserve">4.2</t>
  </si>
  <si>
    <t xml:space="preserve">4.3</t>
  </si>
  <si>
    <t xml:space="preserve">4.4</t>
  </si>
  <si>
    <t xml:space="preserve">4.5</t>
  </si>
  <si>
    <t xml:space="preserve">Индексы-дефляторы дефляторы инвестиций в основной капитал (капитальных вложений), предусмотренные прогнозом социально-экономического развития Российской Федерации на среднесрочный период (в % к предыдущему году)</t>
  </si>
  <si>
    <t xml:space="preserve">ИСУ</t>
  </si>
  <si>
    <t xml:space="preserve">Полная сметная стоимость инвестиционного проекта в соответствии с утвержденной проектной документацией  
в базисном уровне цен, млн рублей
Утверждено
15.08.2025 </t>
  </si>
  <si>
    <t xml:space="preserve">Полная сметная стоимость инвестиционного проекта в соответствии с утвержденной проектной документацией  в ценах, сложившихся ко времени составления сметной документации
Утверждено
15.08.2025</t>
  </si>
  <si>
    <t xml:space="preserve">Оценка полной стоимости инвестиционного проекта в прогнозных ценах соответствующих лет, млн рублей (с НДС) 
Утверждено
15.08.2025</t>
  </si>
  <si>
    <t xml:space="preserve">Утверждено
15.08.2025</t>
  </si>
  <si>
    <t xml:space="preserve">Остаток капитальных вложений в прогнозных ценах соответствующих лет на 01.01.2025 г.,</t>
  </si>
  <si>
    <t xml:space="preserve">Остаток капитальных вложений в прогнозных ценах соответствующих лет на 01.01.2026 г.,</t>
  </si>
  <si>
    <t xml:space="preserve">Корректировка
План 2026</t>
  </si>
  <si>
    <t xml:space="preserve">
План 2027</t>
  </si>
  <si>
    <t xml:space="preserve">
План 2028</t>
  </si>
  <si>
    <t xml:space="preserve">
План 2029</t>
  </si>
  <si>
    <t xml:space="preserve">Период</t>
  </si>
  <si>
    <t xml:space="preserve">2024-2026</t>
  </si>
  <si>
    <t xml:space="preserve">2025+2026</t>
  </si>
  <si>
    <t xml:space="preserve">Финансирование</t>
  </si>
  <si>
    <t xml:space="preserve">Освоение</t>
  </si>
  <si>
    <t xml:space="preserve">Введено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</si>
</sst>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0%"/>
    <numFmt numFmtId="166" formatCode="_-* #,##0.00_р_._-;\-* #,##0.00_р_._-;_-* \-??_р_._-;_-@_-"/>
    <numFmt numFmtId="167" formatCode="#,##0_ ;\-#,##0\ "/>
    <numFmt numFmtId="168" formatCode="_-* #,##0.00\ _р_._-;\-* #,##0.00\ _р_._-;_-* \-??\ _р_._-;_-@_-"/>
    <numFmt numFmtId="169" formatCode="@"/>
    <numFmt numFmtId="170" formatCode="0"/>
    <numFmt numFmtId="171" formatCode="General"/>
    <numFmt numFmtId="172" formatCode="0.0"/>
    <numFmt numFmtId="173" formatCode="dd/mm/yyyy"/>
    <numFmt numFmtId="174" formatCode="0.00"/>
    <numFmt numFmtId="175" formatCode="#,##0"/>
    <numFmt numFmtId="176" formatCode="0.0000000"/>
    <numFmt numFmtId="177" formatCode="0.000000"/>
    <numFmt numFmtId="178" formatCode="0.000"/>
    <numFmt numFmtId="179" formatCode="0.00000"/>
    <numFmt numFmtId="180" formatCode="0.0000"/>
    <numFmt numFmtId="181" formatCode="0.00%"/>
  </numFmts>
  <fonts count="70">
    <font>
      <sz val="12"/>
      <name val="Times New Roman"/>
      <family val="1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0"/>
      <name val="Arial"/>
      <family val="2"/>
      <charset val="1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003366"/>
      <name val="Calibri"/>
      <family val="2"/>
      <charset val="204"/>
    </font>
    <font>
      <b val="true"/>
      <sz val="13"/>
      <color rgb="FF003366"/>
      <name val="Calibri"/>
      <family val="2"/>
      <charset val="204"/>
    </font>
    <font>
      <b val="true"/>
      <sz val="11"/>
      <color rgb="FF003366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0"/>
      <charset val="204"/>
    </font>
    <font>
      <sz val="11"/>
      <color rgb="FF000000"/>
      <name val="SimSun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1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0"/>
      <charset val="1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 val="true"/>
      <sz val="11"/>
      <color rgb="FFFF0000"/>
      <name val="Times New Roman"/>
      <family val="1"/>
      <charset val="204"/>
    </font>
    <font>
      <i val="true"/>
      <sz val="11"/>
      <color theme="1"/>
      <name val="Times New Roman"/>
      <family val="1"/>
      <charset val="204"/>
    </font>
    <font>
      <sz val="12"/>
      <color rgb="FFC9211E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1"/>
    </font>
    <font>
      <b val="true"/>
      <sz val="12"/>
      <name val="Times New Roman"/>
      <family val="1"/>
      <charset val="1"/>
    </font>
    <font>
      <sz val="14"/>
      <color theme="1"/>
      <name val="Times New Roman"/>
      <family val="1"/>
      <charset val="1"/>
    </font>
    <font>
      <sz val="14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b val="true"/>
      <sz val="14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1"/>
    </font>
    <font>
      <b val="true"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color theme="1"/>
      <name val="Times New Roman"/>
      <family val="1"/>
      <charset val="1"/>
    </font>
    <font>
      <b val="true"/>
      <sz val="10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9"/>
      <color rgb="FF000000"/>
      <name val="Arial"/>
      <family val="2"/>
      <charset val="204"/>
    </font>
    <font>
      <sz val="12"/>
      <color theme="1"/>
      <name val="Times New Roman"/>
      <family val="1"/>
      <charset val="1"/>
    </font>
    <font>
      <b val="true"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 val="true"/>
      <sz val="12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DE59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81D41A"/>
      </patternFill>
    </fill>
    <fill>
      <patternFill patternType="solid">
        <fgColor rgb="FFFFCC00"/>
        <bgColor rgb="FFFFDE59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9211E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1ACA6"/>
      </patternFill>
    </fill>
    <fill>
      <patternFill patternType="solid">
        <fgColor rgb="FFFFFF99"/>
        <bgColor rgb="FFE8F2A1"/>
      </patternFill>
    </fill>
    <fill>
      <patternFill patternType="solid">
        <fgColor rgb="FFFFFFCC"/>
        <bgColor rgb="FFFFFFFF"/>
      </patternFill>
    </fill>
    <fill>
      <patternFill patternType="solid">
        <fgColor rgb="FFFFDE59"/>
        <bgColor rgb="FFFFCC99"/>
      </patternFill>
    </fill>
    <fill>
      <patternFill patternType="solid">
        <fgColor rgb="FFFFFF00"/>
        <bgColor rgb="FFFFFF38"/>
      </patternFill>
    </fill>
    <fill>
      <patternFill patternType="solid">
        <fgColor rgb="FFFFFF38"/>
        <bgColor rgb="FFFFFF00"/>
      </patternFill>
    </fill>
    <fill>
      <patternFill patternType="solid">
        <fgColor rgb="FF81D41A"/>
        <bgColor rgb="FF92D050"/>
      </patternFill>
    </fill>
    <fill>
      <patternFill patternType="solid">
        <fgColor rgb="FFE8F2A1"/>
        <bgColor rgb="FFFFFF99"/>
      </patternFill>
    </fill>
    <fill>
      <patternFill patternType="solid">
        <fgColor rgb="FF81ACA6"/>
        <bgColor rgb="FF969696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5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8" fillId="20" borderId="2" applyFont="true" applyBorder="true" applyAlignment="true" applyProtection="false">
      <alignment horizontal="general" vertical="bottom" textRotation="0" wrapText="false" indent="0" shrinkToFit="false"/>
    </xf>
    <xf numFmtId="164" fontId="9" fillId="20" borderId="1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1" fillId="0" borderId="4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6" applyFont="true" applyBorder="true" applyAlignment="true" applyProtection="false">
      <alignment horizontal="general" vertical="bottom" textRotation="0" wrapText="false" indent="0" shrinkToFit="false"/>
    </xf>
    <xf numFmtId="164" fontId="14" fillId="21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22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" borderId="0" applyFont="true" applyBorder="false" applyAlignment="true" applyProtection="false">
      <alignment horizontal="general" vertical="bottom" textRotation="0" wrapText="false" indent="0" shrinkToFit="false"/>
    </xf>
    <xf numFmtId="164" fontId="23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23" borderId="8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9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4" borderId="0" applyFont="true" applyBorder="false" applyAlignment="true" applyProtection="false">
      <alignment horizontal="general" vertical="bottom" textRotation="0" wrapText="false" indent="0" shrinkToFit="false"/>
    </xf>
  </cellStyleXfs>
  <cellXfs count="2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5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9" fillId="0" borderId="0" xfId="5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0" xfId="1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10" xfId="16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10" xfId="16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1" fillId="24" borderId="10" xfId="16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4" borderId="10" xfId="16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24" borderId="10" xfId="16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31" fillId="0" borderId="10" xfId="16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10" xfId="16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32" fillId="25" borderId="10" xfId="16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26" borderId="10" xfId="16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31" fillId="27" borderId="10" xfId="16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1" fillId="27" borderId="10" xfId="16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32" fillId="25" borderId="10" xfId="16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33" fillId="25" borderId="10" xfId="16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4" fillId="25" borderId="10" xfId="16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30" fillId="0" borderId="10" xfId="16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5" fillId="0" borderId="10" xfId="16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0" fillId="0" borderId="10" xfId="16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0" fillId="0" borderId="10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27" borderId="10" xfId="16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0" borderId="10" xfId="16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3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9" fontId="30" fillId="0" borderId="10" xfId="16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27" borderId="10" xfId="16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1" fillId="0" borderId="10" xfId="1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37" fillId="0" borderId="0" xfId="16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16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5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0" borderId="13" xfId="0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9" fontId="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2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31" fillId="0" borderId="10" xfId="1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8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10" xfId="16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2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3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43" fillId="0" borderId="10" xfId="1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42" fillId="0" borderId="10" xfId="1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5" fillId="0" borderId="10" xfId="16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10" xfId="16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2" fontId="28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8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46" fillId="0" borderId="10" xfId="1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47" fillId="0" borderId="10" xfId="1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31" fillId="0" borderId="10" xfId="16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4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6" fillId="0" borderId="10" xfId="1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4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4" fillId="0" borderId="10" xfId="16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4" fillId="0" borderId="10" xfId="16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42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4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3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3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43" fillId="0" borderId="10" xfId="1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4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4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5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45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0" borderId="1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44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5" fillId="0" borderId="10" xfId="16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167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28" fillId="0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59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8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42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2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8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50" fillId="0" borderId="1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2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xfId="6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1" xfId="20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20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10" xfId="6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4" fillId="0" borderId="10" xfId="6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4" fillId="25" borderId="10" xfId="6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4" fillId="25" borderId="10" xfId="6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10" xfId="65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44" fillId="0" borderId="10" xfId="6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70" fontId="31" fillId="0" borderId="10" xfId="1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8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2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53" fillId="0" borderId="10" xfId="16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9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0" borderId="0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0" borderId="1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1" fillId="0" borderId="10" xfId="1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8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8" fontId="28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4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4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4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5" fontId="3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20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31" fillId="0" borderId="10" xfId="1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5" fillId="0" borderId="10" xfId="6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5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4" fillId="0" borderId="10" xfId="6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5" fontId="28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8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3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2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43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5" fillId="0" borderId="0" xfId="6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6" fillId="0" borderId="0" xfId="59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xfId="59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7" fillId="0" borderId="0" xfId="59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6" fillId="0" borderId="0" xfId="59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6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6" fillId="0" borderId="0" xfId="5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11" xfId="5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10" xfId="5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9" fillId="0" borderId="10" xfId="5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6" fillId="0" borderId="15" xfId="5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6" fillId="0" borderId="14" xfId="5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9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6" fillId="0" borderId="10" xfId="5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6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0" borderId="10" xfId="5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1" fillId="0" borderId="10" xfId="5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0" borderId="0" xfId="59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62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7" fillId="0" borderId="10" xfId="5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0" borderId="0" xfId="59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8" fillId="0" borderId="0" xfId="59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3" fillId="0" borderId="0" xfId="59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4" fillId="0" borderId="0" xfId="5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6" fillId="0" borderId="10" xfId="1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6" fillId="0" borderId="15" xfId="1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9" fillId="0" borderId="10" xfId="20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4" fillId="0" borderId="10" xfId="6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9" fillId="0" borderId="10" xfId="5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9" fillId="0" borderId="10" xfId="59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9" fontId="56" fillId="0" borderId="10" xfId="5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5" fillId="0" borderId="10" xfId="16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5" fillId="0" borderId="10" xfId="16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6" fillId="0" borderId="10" xfId="5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58" fillId="0" borderId="10" xfId="5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8" fillId="0" borderId="10" xfId="5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10" xfId="16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8" fillId="0" borderId="10" xfId="16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56" fillId="0" borderId="10" xfId="5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6" fillId="0" borderId="10" xfId="5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1" fillId="0" borderId="0" xfId="6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44" fillId="0" borderId="10" xfId="6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0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0" fillId="0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69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6" fillId="0" borderId="0" xfId="5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4" fillId="0" borderId="0" xfId="5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0" fillId="0" borderId="0" xfId="5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6" fillId="0" borderId="11" xfId="5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10" xfId="1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10" xfId="5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30" fillId="0" borderId="10" xfId="1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30" fillId="0" borderId="10" xfId="5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10" xfId="5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10" xfId="5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81" fontId="30" fillId="0" borderId="10" xfId="5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6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0" fillId="0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36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29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23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 2" xfId="20"/>
    <cellStyle name="20% - Акцент2 2" xfId="21"/>
    <cellStyle name="20% - Акцент3 2" xfId="22"/>
    <cellStyle name="20% - Акцент4 2" xfId="23"/>
    <cellStyle name="20% - Акцент5 2" xfId="24"/>
    <cellStyle name="20% - Акцент6 2" xfId="25"/>
    <cellStyle name="40% - Акцент1 2" xfId="26"/>
    <cellStyle name="40% - Акцент2 2" xfId="27"/>
    <cellStyle name="40% - Акцент3 2" xfId="28"/>
    <cellStyle name="40% - Акцент4 2" xfId="29"/>
    <cellStyle name="40% - Акцент5 2" xfId="30"/>
    <cellStyle name="40% - Акцент6 2" xfId="31"/>
    <cellStyle name="60% - Акцент1 2" xfId="32"/>
    <cellStyle name="60% - Акцент2 2" xfId="33"/>
    <cellStyle name="60% - Акцент3 2" xfId="34"/>
    <cellStyle name="60% - Акцент4 2" xfId="35"/>
    <cellStyle name="60% - Акцент5 2" xfId="36"/>
    <cellStyle name="60% - Акцент6 2" xfId="37"/>
    <cellStyle name="Normal 2" xfId="38"/>
    <cellStyle name="Акцент1 2" xfId="39"/>
    <cellStyle name="Акцент2 2" xfId="40"/>
    <cellStyle name="Акцент3 2" xfId="41"/>
    <cellStyle name="Акцент4 2" xfId="42"/>
    <cellStyle name="Акцент5 2" xfId="43"/>
    <cellStyle name="Акцент6 2" xfId="44"/>
    <cellStyle name="Ввод  2" xfId="45"/>
    <cellStyle name="Вывод 2" xfId="46"/>
    <cellStyle name="Вычисление 2" xfId="47"/>
    <cellStyle name="Заголовок 1 2" xfId="48"/>
    <cellStyle name="Заголовок 2 2" xfId="49"/>
    <cellStyle name="Заголовок 3 2" xfId="50"/>
    <cellStyle name="Заголовок 4 2" xfId="51"/>
    <cellStyle name="Итог 2" xfId="52"/>
    <cellStyle name="Контрольная ячейка 2" xfId="53"/>
    <cellStyle name="Название 2" xfId="54"/>
    <cellStyle name="Нейтральный 2" xfId="55"/>
    <cellStyle name="Обычный 12 2" xfId="56"/>
    <cellStyle name="Обычный 2" xfId="57"/>
    <cellStyle name="Обычный 2 26 2" xfId="58"/>
    <cellStyle name="Обычный 3" xfId="59"/>
    <cellStyle name="Обычный 3 2" xfId="60"/>
    <cellStyle name="Обычный 3 2 2 2" xfId="61"/>
    <cellStyle name="Обычный 3 21" xfId="62"/>
    <cellStyle name="Обычный 4" xfId="63"/>
    <cellStyle name="Обычный 4 2" xfId="64"/>
    <cellStyle name="Обычный 5" xfId="65"/>
    <cellStyle name="Обычный 6" xfId="66"/>
    <cellStyle name="Обычный 6 2" xfId="67"/>
    <cellStyle name="Обычный 6 2 2" xfId="68"/>
    <cellStyle name="Обычный 6 2 2 2" xfId="69"/>
    <cellStyle name="Обычный 6 2 2 2 2" xfId="70"/>
    <cellStyle name="Обычный 6 2 2 2 2 2" xfId="71"/>
    <cellStyle name="Обычный 6 2 2 2 2 2 2" xfId="72"/>
    <cellStyle name="Обычный 6 2 2 2 2 2 3" xfId="73"/>
    <cellStyle name="Обычный 6 2 2 2 2 3" xfId="74"/>
    <cellStyle name="Обычный 6 2 2 2 2 4" xfId="75"/>
    <cellStyle name="Обычный 6 2 2 2 3" xfId="76"/>
    <cellStyle name="Обычный 6 2 2 2 3 2" xfId="77"/>
    <cellStyle name="Обычный 6 2 2 2 3 3" xfId="78"/>
    <cellStyle name="Обычный 6 2 2 2 4" xfId="79"/>
    <cellStyle name="Обычный 6 2 2 2 5" xfId="80"/>
    <cellStyle name="Обычный 6 2 2 3" xfId="81"/>
    <cellStyle name="Обычный 6 2 2 3 2" xfId="82"/>
    <cellStyle name="Обычный 6 2 2 3 2 2" xfId="83"/>
    <cellStyle name="Обычный 6 2 2 3 2 3" xfId="84"/>
    <cellStyle name="Обычный 6 2 2 3 3" xfId="85"/>
    <cellStyle name="Обычный 6 2 2 3 4" xfId="86"/>
    <cellStyle name="Обычный 6 2 2 4" xfId="87"/>
    <cellStyle name="Обычный 6 2 2 4 2" xfId="88"/>
    <cellStyle name="Обычный 6 2 2 4 2 2" xfId="89"/>
    <cellStyle name="Обычный 6 2 2 4 2 3" xfId="90"/>
    <cellStyle name="Обычный 6 2 2 4 3" xfId="91"/>
    <cellStyle name="Обычный 6 2 2 4 4" xfId="92"/>
    <cellStyle name="Обычный 6 2 2 5" xfId="93"/>
    <cellStyle name="Обычный 6 2 2 5 2" xfId="94"/>
    <cellStyle name="Обычный 6 2 2 5 3" xfId="95"/>
    <cellStyle name="Обычный 6 2 2 6" xfId="96"/>
    <cellStyle name="Обычный 6 2 2 7" xfId="97"/>
    <cellStyle name="Обычный 6 2 2 8" xfId="98"/>
    <cellStyle name="Обычный 6 2 3" xfId="99"/>
    <cellStyle name="Обычный 6 2 3 2" xfId="100"/>
    <cellStyle name="Обычный 6 2 3 2 2" xfId="101"/>
    <cellStyle name="Обычный 6 2 3 2 2 2" xfId="102"/>
    <cellStyle name="Обычный 6 2 3 2 2 2 2" xfId="103"/>
    <cellStyle name="Обычный 6 2 3 2 2 2 3" xfId="104"/>
    <cellStyle name="Обычный 6 2 3 2 2 3" xfId="105"/>
    <cellStyle name="Обычный 6 2 3 2 2 4" xfId="106"/>
    <cellStyle name="Обычный 6 2 3 2 3" xfId="107"/>
    <cellStyle name="Обычный 6 2 3 2 3 2" xfId="108"/>
    <cellStyle name="Обычный 6 2 3 2 3 3" xfId="109"/>
    <cellStyle name="Обычный 6 2 3 2 4" xfId="110"/>
    <cellStyle name="Обычный 6 2 3 2 5" xfId="111"/>
    <cellStyle name="Обычный 6 2 3 3" xfId="112"/>
    <cellStyle name="Обычный 6 2 3 3 2" xfId="113"/>
    <cellStyle name="Обычный 6 2 3 3 2 2" xfId="114"/>
    <cellStyle name="Обычный 6 2 3 3 2 3" xfId="115"/>
    <cellStyle name="Обычный 6 2 3 3 3" xfId="116"/>
    <cellStyle name="Обычный 6 2 3 3 4" xfId="117"/>
    <cellStyle name="Обычный 6 2 3 4" xfId="118"/>
    <cellStyle name="Обычный 6 2 3 4 2" xfId="119"/>
    <cellStyle name="Обычный 6 2 3 4 2 2" xfId="120"/>
    <cellStyle name="Обычный 6 2 3 4 2 3" xfId="121"/>
    <cellStyle name="Обычный 6 2 3 4 3" xfId="122"/>
    <cellStyle name="Обычный 6 2 3 4 4" xfId="123"/>
    <cellStyle name="Обычный 6 2 3 5" xfId="124"/>
    <cellStyle name="Обычный 6 2 3 5 2" xfId="125"/>
    <cellStyle name="Обычный 6 2 3 5 3" xfId="126"/>
    <cellStyle name="Обычный 6 2 3 6" xfId="127"/>
    <cellStyle name="Обычный 6 2 3 7" xfId="128"/>
    <cellStyle name="Обычный 6 2 3 8" xfId="129"/>
    <cellStyle name="Обычный 6 2 3 9" xfId="130"/>
    <cellStyle name="Обычный 6 2 4" xfId="131"/>
    <cellStyle name="Обычный 6 2 4 2" xfId="132"/>
    <cellStyle name="Обычный 6 2 4 2 2" xfId="133"/>
    <cellStyle name="Обычный 6 2 4 2 3" xfId="134"/>
    <cellStyle name="Обычный 6 2 4 3" xfId="135"/>
    <cellStyle name="Обычный 6 2 4 4" xfId="136"/>
    <cellStyle name="Обычный 6 2 5" xfId="137"/>
    <cellStyle name="Обычный 6 2 5 2" xfId="138"/>
    <cellStyle name="Обычный 6 2 5 2 2" xfId="139"/>
    <cellStyle name="Обычный 6 2 5 2 3" xfId="140"/>
    <cellStyle name="Обычный 6 2 5 3" xfId="141"/>
    <cellStyle name="Обычный 6 2 5 4" xfId="142"/>
    <cellStyle name="Обычный 6 2 6" xfId="143"/>
    <cellStyle name="Обычный 6 2 6 2" xfId="144"/>
    <cellStyle name="Обычный 6 2 6 3" xfId="145"/>
    <cellStyle name="Обычный 6 2 7" xfId="146"/>
    <cellStyle name="Обычный 6 2 8" xfId="147"/>
    <cellStyle name="Обычный 6 2 9" xfId="148"/>
    <cellStyle name="Обычный 6 3" xfId="149"/>
    <cellStyle name="Обычный 6 3 2" xfId="150"/>
    <cellStyle name="Обычный 6 3 2 2" xfId="151"/>
    <cellStyle name="Обычный 6 3 2 3" xfId="152"/>
    <cellStyle name="Обычный 6 3 3" xfId="153"/>
    <cellStyle name="Обычный 6 3 4" xfId="154"/>
    <cellStyle name="Обычный 6 4" xfId="155"/>
    <cellStyle name="Обычный 6 4 2" xfId="156"/>
    <cellStyle name="Обычный 6 4 2 2" xfId="157"/>
    <cellStyle name="Обычный 6 4 2 3" xfId="158"/>
    <cellStyle name="Обычный 6 4 3" xfId="159"/>
    <cellStyle name="Обычный 6 4 4" xfId="160"/>
    <cellStyle name="Обычный 6 5" xfId="161"/>
    <cellStyle name="Обычный 6 5 2" xfId="162"/>
    <cellStyle name="Обычный 6 5 3" xfId="163"/>
    <cellStyle name="Обычный 6 6" xfId="164"/>
    <cellStyle name="Обычный 6 7" xfId="165"/>
    <cellStyle name="Обычный 6 8" xfId="166"/>
    <cellStyle name="Обычный 7" xfId="167"/>
    <cellStyle name="Обычный 7 2" xfId="168"/>
    <cellStyle name="Обычный 7 2 2" xfId="169"/>
    <cellStyle name="Обычный 7 2 2 2" xfId="170"/>
    <cellStyle name="Обычный 7 2 2 2 2" xfId="171"/>
    <cellStyle name="Обычный 7 2 2 2 3" xfId="172"/>
    <cellStyle name="Обычный 7 2 2 3" xfId="173"/>
    <cellStyle name="Обычный 7 2 2 4" xfId="174"/>
    <cellStyle name="Обычный 7 2 3" xfId="175"/>
    <cellStyle name="Обычный 7 2 3 2" xfId="176"/>
    <cellStyle name="Обычный 7 2 3 2 2" xfId="177"/>
    <cellStyle name="Обычный 7 2 3 2 3" xfId="178"/>
    <cellStyle name="Обычный 7 2 3 3" xfId="179"/>
    <cellStyle name="Обычный 7 2 3 4" xfId="180"/>
    <cellStyle name="Обычный 7 2 4" xfId="181"/>
    <cellStyle name="Обычный 7 2 4 2" xfId="182"/>
    <cellStyle name="Обычный 7 2 4 3" xfId="183"/>
    <cellStyle name="Обычный 7 2 5" xfId="184"/>
    <cellStyle name="Обычный 7 2 6" xfId="185"/>
    <cellStyle name="Обычный 7 2 7" xfId="186"/>
    <cellStyle name="Обычный 8" xfId="187"/>
    <cellStyle name="Обычный 9" xfId="188"/>
    <cellStyle name="Обычный 9 2" xfId="189"/>
    <cellStyle name="Обычный 9 2 2" xfId="190"/>
    <cellStyle name="Обычный 9 2 2 2" xfId="191"/>
    <cellStyle name="Обычный 9 2 2 3" xfId="192"/>
    <cellStyle name="Обычный 9 2 2 4" xfId="193"/>
    <cellStyle name="Обычный 9 2 3" xfId="194"/>
    <cellStyle name="Обычный 9 2 4" xfId="195"/>
    <cellStyle name="Обычный 9 3" xfId="196"/>
    <cellStyle name="Обычный 9 3 2" xfId="197"/>
    <cellStyle name="Обычный 9 3 3" xfId="198"/>
    <cellStyle name="Обычный 9 3 4" xfId="199"/>
    <cellStyle name="Обычный 9 4" xfId="200"/>
    <cellStyle name="Обычный 9 5" xfId="201"/>
    <cellStyle name="Обычный_Форматы по компаниям_last" xfId="202"/>
    <cellStyle name="Плохой 2" xfId="203"/>
    <cellStyle name="Пояснение 2" xfId="204"/>
    <cellStyle name="Примечание 2" xfId="205"/>
    <cellStyle name="Процентный 2" xfId="206"/>
    <cellStyle name="Процентный 3" xfId="207"/>
    <cellStyle name="Связанная ячейка 2" xfId="208"/>
    <cellStyle name="Стиль 1" xfId="209"/>
    <cellStyle name="Текст предупреждения 2" xfId="210"/>
    <cellStyle name="Финансовый 2" xfId="211"/>
    <cellStyle name="Финансовый 2 2" xfId="212"/>
    <cellStyle name="Финансовый 2 2 2" xfId="213"/>
    <cellStyle name="Финансовый 2 2 2 2" xfId="214"/>
    <cellStyle name="Финансовый 2 2 2 2 2" xfId="215"/>
    <cellStyle name="Финансовый 2 2 2 3" xfId="216"/>
    <cellStyle name="Финансовый 2 2 3" xfId="217"/>
    <cellStyle name="Финансовый 2 2 4" xfId="218"/>
    <cellStyle name="Финансовый 2 3" xfId="219"/>
    <cellStyle name="Финансовый 2 3 2" xfId="220"/>
    <cellStyle name="Финансовый 2 3 2 2" xfId="221"/>
    <cellStyle name="Финансовый 2 3 2 3" xfId="222"/>
    <cellStyle name="Финансовый 2 3 3" xfId="223"/>
    <cellStyle name="Финансовый 2 3 4" xfId="224"/>
    <cellStyle name="Финансовый 2 4" xfId="225"/>
    <cellStyle name="Финансовый 2 4 2" xfId="226"/>
    <cellStyle name="Финансовый 2 4 3" xfId="227"/>
    <cellStyle name="Финансовый 2 5" xfId="228"/>
    <cellStyle name="Финансовый 2 6" xfId="229"/>
    <cellStyle name="Финансовый 2 7" xfId="230"/>
    <cellStyle name="Финансовый 3" xfId="231"/>
    <cellStyle name="Финансовый 3 2" xfId="232"/>
    <cellStyle name="Финансовый 3 2 2" xfId="233"/>
    <cellStyle name="Финансовый 3 2 2 2" xfId="234"/>
    <cellStyle name="Финансовый 3 2 2 3" xfId="235"/>
    <cellStyle name="Финансовый 3 2 3" xfId="236"/>
    <cellStyle name="Финансовый 3 2 4" xfId="237"/>
    <cellStyle name="Финансовый 3 3" xfId="238"/>
    <cellStyle name="Финансовый 3 3 2" xfId="239"/>
    <cellStyle name="Финансовый 3 3 2 2" xfId="240"/>
    <cellStyle name="Финансовый 3 3 2 3" xfId="241"/>
    <cellStyle name="Финансовый 3 3 3" xfId="242"/>
    <cellStyle name="Финансовый 3 3 4" xfId="243"/>
    <cellStyle name="Финансовый 3 4" xfId="244"/>
    <cellStyle name="Финансовый 3 4 2" xfId="245"/>
    <cellStyle name="Финансовый 3 4 3" xfId="246"/>
    <cellStyle name="Финансовый 3 5" xfId="247"/>
    <cellStyle name="Финансовый 3 6" xfId="248"/>
    <cellStyle name="Финансовый 3 7" xfId="249"/>
    <cellStyle name="Хороший 2" xfId="25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2D050"/>
      <rgbColor rgb="FF800080"/>
      <rgbColor rgb="FF008080"/>
      <rgbColor rgb="FFC0C0C0"/>
      <rgbColor rgb="FF808080"/>
      <rgbColor rgb="FF81ACA6"/>
      <rgbColor rgb="FFC9211E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8F2A1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FFDE59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58ED5"/>
    <pageSetUpPr fitToPage="false"/>
  </sheetPr>
  <dimension ref="A1:M95"/>
  <sheetViews>
    <sheetView showFormulas="false" showGridLines="true" showRowColHeaders="true" showZeros="true" rightToLeft="false" tabSelected="false" showOutlineSymbols="true" defaultGridColor="true" view="pageBreakPreview" topLeftCell="A1" colorId="64" zoomScale="29" zoomScaleNormal="75" zoomScalePageLayoutView="29" workbookViewId="0">
      <selection pane="topLeft" activeCell="I7" activeCellId="0" sqref="I7"/>
    </sheetView>
  </sheetViews>
  <sheetFormatPr defaultColWidth="8.62890625" defaultRowHeight="15.75" zeroHeight="false" outlineLevelRow="1" outlineLevelCol="0"/>
  <cols>
    <col collapsed="false" customWidth="true" hidden="false" outlineLevel="0" max="1" min="1" style="1" width="17.63"/>
    <col collapsed="false" customWidth="true" hidden="false" outlineLevel="0" max="2" min="2" style="1" width="99.38"/>
    <col collapsed="false" customWidth="true" hidden="false" outlineLevel="0" max="11" min="11" style="2" width="10.67"/>
    <col collapsed="false" customWidth="true" hidden="false" outlineLevel="0" max="13" min="13" style="2" width="137.02"/>
  </cols>
  <sheetData>
    <row r="1" customFormat="false" ht="179.1" hidden="false" customHeight="true" outlineLevel="0" collapsed="false">
      <c r="A1" s="3" t="s">
        <v>0</v>
      </c>
      <c r="B1" s="3"/>
    </row>
    <row r="2" customFormat="false" ht="14.25" hidden="false" customHeight="true" outlineLevel="0" collapsed="false">
      <c r="B2" s="4"/>
    </row>
    <row r="3" customFormat="false" ht="10.5" hidden="false" customHeight="true" outlineLevel="0" collapsed="false">
      <c r="A3" s="5" t="s">
        <v>1</v>
      </c>
      <c r="B3" s="5" t="s">
        <v>2</v>
      </c>
    </row>
    <row r="4" customFormat="false" ht="15" hidden="false" customHeight="true" outlineLevel="0" collapsed="false">
      <c r="A4" s="5"/>
      <c r="B4" s="5"/>
    </row>
    <row r="5" customFormat="false" ht="12.75" hidden="false" customHeight="true" outlineLevel="0" collapsed="false">
      <c r="A5" s="5"/>
      <c r="B5" s="5"/>
    </row>
    <row r="6" customFormat="false" ht="12" hidden="false" customHeight="true" outlineLevel="0" collapsed="false">
      <c r="A6" s="5"/>
      <c r="B6" s="5"/>
    </row>
    <row r="7" customFormat="false" ht="8.25" hidden="false" customHeight="true" outlineLevel="0" collapsed="false">
      <c r="A7" s="5"/>
      <c r="B7" s="5"/>
    </row>
    <row r="8" customFormat="false" ht="15.75" hidden="false" customHeight="false" outlineLevel="0" collapsed="false">
      <c r="A8" s="6" t="n">
        <v>1</v>
      </c>
      <c r="B8" s="7" t="n">
        <v>2</v>
      </c>
    </row>
    <row r="9" s="10" customFormat="true" ht="15.85" hidden="false" customHeight="false" outlineLevel="0" collapsed="false">
      <c r="A9" s="8" t="s">
        <v>3</v>
      </c>
      <c r="B9" s="9" t="s">
        <v>4</v>
      </c>
    </row>
    <row r="10" s="10" customFormat="true" ht="15.85" hidden="false" customHeight="false" outlineLevel="0" collapsed="false">
      <c r="A10" s="8" t="s">
        <v>5</v>
      </c>
      <c r="B10" s="11" t="s">
        <v>6</v>
      </c>
    </row>
    <row r="11" customFormat="false" ht="15.85" hidden="false" customHeight="false" outlineLevel="0" collapsed="false">
      <c r="A11" s="12" t="s">
        <v>7</v>
      </c>
      <c r="B11" s="13" t="s">
        <v>8</v>
      </c>
    </row>
    <row r="12" customFormat="false" ht="15.85" hidden="false" customHeight="false" outlineLevel="0" collapsed="false">
      <c r="A12" s="12" t="s">
        <v>9</v>
      </c>
      <c r="B12" s="13" t="s">
        <v>10</v>
      </c>
    </row>
    <row r="13" s="10" customFormat="true" ht="15.85" hidden="false" customHeight="false" outlineLevel="0" collapsed="false">
      <c r="A13" s="8" t="s">
        <v>11</v>
      </c>
      <c r="B13" s="11" t="s">
        <v>12</v>
      </c>
    </row>
    <row r="14" customFormat="false" ht="15.85" hidden="false" customHeight="false" outlineLevel="0" collapsed="false">
      <c r="A14" s="12" t="s">
        <v>13</v>
      </c>
      <c r="B14" s="13" t="s">
        <v>14</v>
      </c>
    </row>
    <row r="15" customFormat="false" ht="15.85" hidden="false" customHeight="false" outlineLevel="0" collapsed="false">
      <c r="A15" s="14" t="s">
        <v>15</v>
      </c>
      <c r="B15" s="15" t="s">
        <v>16</v>
      </c>
    </row>
    <row r="16" s="18" customFormat="true" ht="15.85" hidden="false" customHeight="false" outlineLevel="0" collapsed="false">
      <c r="A16" s="16" t="s">
        <v>17</v>
      </c>
      <c r="B16" s="17" t="s">
        <v>18</v>
      </c>
    </row>
    <row r="17" customFormat="false" ht="15.85" hidden="false" customHeight="false" outlineLevel="0" collapsed="false">
      <c r="A17" s="14" t="s">
        <v>19</v>
      </c>
      <c r="B17" s="19" t="s">
        <v>20</v>
      </c>
      <c r="C17" s="2"/>
      <c r="D17" s="2"/>
      <c r="E17" s="2"/>
      <c r="F17" s="2"/>
      <c r="G17" s="2"/>
      <c r="H17" s="2"/>
      <c r="I17" s="2"/>
      <c r="J17" s="2"/>
      <c r="L17" s="2"/>
    </row>
    <row r="18" customFormat="false" ht="15.75" hidden="true" customHeight="false" outlineLevel="1" collapsed="false">
      <c r="A18" s="20" t="s">
        <v>19</v>
      </c>
      <c r="B18" s="21" t="s">
        <v>21</v>
      </c>
      <c r="C18" s="2"/>
      <c r="D18" s="2"/>
      <c r="E18" s="2"/>
      <c r="F18" s="2"/>
      <c r="G18" s="2"/>
      <c r="H18" s="2"/>
      <c r="I18" s="2"/>
      <c r="J18" s="2"/>
      <c r="L18" s="2"/>
    </row>
    <row r="19" customFormat="false" ht="15" hidden="true" customHeight="false" outlineLevel="1" collapsed="false">
      <c r="A19" s="22" t="s">
        <v>22</v>
      </c>
      <c r="B19" s="23" t="s">
        <v>21</v>
      </c>
      <c r="C19" s="2"/>
      <c r="D19" s="2"/>
      <c r="E19" s="2"/>
      <c r="F19" s="2"/>
      <c r="G19" s="2"/>
      <c r="H19" s="2"/>
      <c r="I19" s="2"/>
      <c r="J19" s="2"/>
      <c r="L19" s="2"/>
    </row>
    <row r="20" customFormat="false" ht="15.75" hidden="true" customHeight="false" outlineLevel="1" collapsed="false">
      <c r="A20" s="22" t="s">
        <v>23</v>
      </c>
      <c r="B20" s="24" t="s">
        <v>23</v>
      </c>
      <c r="C20" s="2"/>
      <c r="D20" s="2"/>
      <c r="E20" s="2"/>
      <c r="F20" s="2"/>
      <c r="G20" s="2"/>
      <c r="H20" s="2"/>
      <c r="I20" s="2"/>
      <c r="J20" s="2"/>
      <c r="L20" s="2"/>
    </row>
    <row r="21" customFormat="false" ht="15" hidden="false" customHeight="false" outlineLevel="0" collapsed="false">
      <c r="A21" s="14" t="s">
        <v>24</v>
      </c>
      <c r="B21" s="19" t="s">
        <v>25</v>
      </c>
      <c r="C21" s="2"/>
      <c r="D21" s="2"/>
      <c r="E21" s="2"/>
      <c r="F21" s="2"/>
      <c r="G21" s="2"/>
      <c r="H21" s="2"/>
      <c r="I21" s="2"/>
      <c r="J21" s="2"/>
      <c r="L21" s="2"/>
    </row>
    <row r="22" customFormat="false" ht="15" hidden="true" customHeight="false" outlineLevel="1" collapsed="false">
      <c r="A22" s="20" t="s">
        <v>24</v>
      </c>
      <c r="B22" s="21" t="s">
        <v>21</v>
      </c>
    </row>
    <row r="23" customFormat="false" ht="15" hidden="true" customHeight="false" outlineLevel="1" collapsed="false">
      <c r="A23" s="22" t="s">
        <v>26</v>
      </c>
      <c r="B23" s="23" t="s">
        <v>21</v>
      </c>
    </row>
    <row r="24" customFormat="false" ht="15.75" hidden="true" customHeight="false" outlineLevel="1" collapsed="false">
      <c r="A24" s="22" t="s">
        <v>23</v>
      </c>
      <c r="B24" s="25" t="s">
        <v>23</v>
      </c>
    </row>
    <row r="25" customFormat="false" ht="15.85" hidden="false" customHeight="false" outlineLevel="0" collapsed="false">
      <c r="A25" s="16" t="s">
        <v>27</v>
      </c>
      <c r="B25" s="26" t="s">
        <v>28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customFormat="false" ht="15.85" hidden="false" customHeight="false" outlineLevel="0" collapsed="false">
      <c r="A26" s="12" t="s">
        <v>29</v>
      </c>
      <c r="B26" s="27" t="s">
        <v>30</v>
      </c>
      <c r="C26" s="2"/>
      <c r="D26" s="2"/>
      <c r="E26" s="2"/>
      <c r="F26" s="2"/>
      <c r="G26" s="2"/>
      <c r="H26" s="2"/>
      <c r="I26" s="2"/>
      <c r="J26" s="2"/>
      <c r="L26" s="2"/>
    </row>
    <row r="27" customFormat="false" ht="15.85" hidden="true" customHeight="false" outlineLevel="1" collapsed="false">
      <c r="A27" s="12" t="s">
        <v>31</v>
      </c>
      <c r="B27" s="27" t="s">
        <v>32</v>
      </c>
    </row>
    <row r="28" customFormat="false" ht="15.75" hidden="true" customHeight="false" outlineLevel="1" collapsed="false">
      <c r="A28" s="22" t="s">
        <v>33</v>
      </c>
      <c r="B28" s="23" t="s">
        <v>21</v>
      </c>
    </row>
    <row r="29" customFormat="false" ht="15.75" hidden="true" customHeight="false" outlineLevel="1" collapsed="false">
      <c r="A29" s="22" t="s">
        <v>33</v>
      </c>
      <c r="B29" s="23" t="s">
        <v>21</v>
      </c>
    </row>
    <row r="30" customFormat="false" ht="15.85" hidden="true" customHeight="false" outlineLevel="1" collapsed="false">
      <c r="A30" s="22" t="s">
        <v>23</v>
      </c>
      <c r="B30" s="24" t="s">
        <v>23</v>
      </c>
      <c r="K30" s="28"/>
    </row>
    <row r="31" customFormat="false" ht="15.85" hidden="true" customHeight="false" outlineLevel="1" collapsed="false">
      <c r="A31" s="12" t="s">
        <v>34</v>
      </c>
      <c r="B31" s="27" t="s">
        <v>35</v>
      </c>
      <c r="K31" s="28"/>
      <c r="M31" s="28" t="s">
        <v>36</v>
      </c>
    </row>
    <row r="32" customFormat="false" ht="99.8" hidden="true" customHeight="false" outlineLevel="1" collapsed="false">
      <c r="A32" s="22" t="s">
        <v>37</v>
      </c>
      <c r="B32" s="23" t="s">
        <v>21</v>
      </c>
      <c r="K32" s="28"/>
      <c r="L32" s="29" t="n">
        <v>2026</v>
      </c>
      <c r="M32" s="30" t="s">
        <v>38</v>
      </c>
    </row>
    <row r="33" customFormat="false" ht="99.8" hidden="true" customHeight="false" outlineLevel="1" collapsed="false">
      <c r="A33" s="22" t="s">
        <v>37</v>
      </c>
      <c r="B33" s="23" t="s">
        <v>21</v>
      </c>
      <c r="L33" s="29" t="n">
        <v>2029</v>
      </c>
      <c r="M33" s="30" t="s">
        <v>39</v>
      </c>
    </row>
    <row r="34" customFormat="false" ht="15.85" hidden="true" customHeight="false" outlineLevel="1" collapsed="false">
      <c r="A34" s="22" t="s">
        <v>23</v>
      </c>
      <c r="B34" s="24" t="s">
        <v>23</v>
      </c>
    </row>
    <row r="35" customFormat="false" ht="15.85" hidden="false" customHeight="false" outlineLevel="0" collapsed="false">
      <c r="A35" s="12" t="s">
        <v>40</v>
      </c>
      <c r="B35" s="27" t="s">
        <v>41</v>
      </c>
      <c r="C35" s="2"/>
      <c r="D35" s="2"/>
      <c r="E35" s="2"/>
      <c r="F35" s="2"/>
      <c r="G35" s="2"/>
      <c r="H35" s="2"/>
      <c r="I35" s="2"/>
      <c r="J35" s="2"/>
      <c r="L35" s="2"/>
    </row>
    <row r="36" customFormat="false" ht="15.75" hidden="true" customHeight="false" outlineLevel="1" collapsed="false">
      <c r="A36" s="22" t="s">
        <v>42</v>
      </c>
      <c r="B36" s="23" t="s">
        <v>21</v>
      </c>
      <c r="C36" s="2"/>
      <c r="D36" s="2"/>
      <c r="E36" s="2"/>
      <c r="F36" s="2"/>
      <c r="G36" s="2"/>
      <c r="H36" s="2"/>
      <c r="I36" s="2"/>
      <c r="J36" s="2"/>
      <c r="L36" s="2"/>
    </row>
    <row r="37" s="18" customFormat="true" ht="15.75" hidden="true" customHeight="false" outlineLevel="1" collapsed="false">
      <c r="A37" s="22" t="s">
        <v>42</v>
      </c>
      <c r="B37" s="23" t="s">
        <v>21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customFormat="false" ht="15.85" hidden="true" customHeight="false" outlineLevel="1" collapsed="false">
      <c r="A38" s="22" t="s">
        <v>23</v>
      </c>
      <c r="B38" s="24" t="s">
        <v>23</v>
      </c>
      <c r="C38" s="2"/>
      <c r="D38" s="2"/>
      <c r="E38" s="2"/>
      <c r="F38" s="2"/>
      <c r="G38" s="2"/>
      <c r="H38" s="2"/>
      <c r="I38" s="2"/>
      <c r="J38" s="2"/>
      <c r="L38" s="2"/>
    </row>
    <row r="39" customFormat="false" ht="15.85" hidden="false" customHeight="false" outlineLevel="0" collapsed="false">
      <c r="A39" s="12" t="s">
        <v>43</v>
      </c>
      <c r="B39" s="27" t="s">
        <v>44</v>
      </c>
      <c r="C39" s="2"/>
      <c r="D39" s="2"/>
      <c r="E39" s="2"/>
      <c r="F39" s="2"/>
      <c r="G39" s="2"/>
      <c r="H39" s="2"/>
      <c r="I39" s="2"/>
      <c r="J39" s="2"/>
      <c r="L39" s="2"/>
    </row>
    <row r="40" customFormat="false" ht="15.75" hidden="true" customHeight="false" outlineLevel="1" collapsed="false">
      <c r="A40" s="22" t="s">
        <v>45</v>
      </c>
      <c r="B40" s="23" t="s">
        <v>21</v>
      </c>
    </row>
    <row r="41" customFormat="false" ht="15.75" hidden="true" customHeight="false" outlineLevel="1" collapsed="false">
      <c r="A41" s="22" t="s">
        <v>45</v>
      </c>
      <c r="B41" s="23" t="s">
        <v>21</v>
      </c>
      <c r="C41" s="2"/>
      <c r="D41" s="2"/>
      <c r="E41" s="2"/>
      <c r="F41" s="2"/>
      <c r="G41" s="2"/>
      <c r="H41" s="2"/>
      <c r="I41" s="2"/>
      <c r="J41" s="2"/>
      <c r="L41" s="2"/>
    </row>
    <row r="42" customFormat="false" ht="15.85" hidden="true" customHeight="false" outlineLevel="1" collapsed="false">
      <c r="A42" s="22" t="s">
        <v>23</v>
      </c>
      <c r="B42" s="24" t="s">
        <v>23</v>
      </c>
    </row>
    <row r="43" customFormat="false" ht="15.85" hidden="false" customHeight="false" outlineLevel="0" collapsed="false">
      <c r="A43" s="16" t="s">
        <v>46</v>
      </c>
      <c r="B43" s="26" t="s">
        <v>47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</row>
    <row r="44" customFormat="false" ht="15.85" hidden="true" customHeight="false" outlineLevel="1" collapsed="false">
      <c r="A44" s="12" t="s">
        <v>48</v>
      </c>
      <c r="B44" s="27" t="s">
        <v>49</v>
      </c>
    </row>
    <row r="45" customFormat="false" ht="29.85" hidden="true" customHeight="false" outlineLevel="1" collapsed="false">
      <c r="A45" s="12" t="s">
        <v>50</v>
      </c>
      <c r="B45" s="27" t="s">
        <v>51</v>
      </c>
    </row>
    <row r="46" customFormat="false" ht="15.75" hidden="true" customHeight="false" outlineLevel="1" collapsed="false">
      <c r="A46" s="22" t="s">
        <v>50</v>
      </c>
      <c r="B46" s="23" t="s">
        <v>21</v>
      </c>
    </row>
    <row r="47" customFormat="false" ht="15.75" hidden="true" customHeight="false" outlineLevel="1" collapsed="false">
      <c r="A47" s="22" t="s">
        <v>50</v>
      </c>
      <c r="B47" s="23" t="s">
        <v>21</v>
      </c>
    </row>
    <row r="48" customFormat="false" ht="15.85" hidden="true" customHeight="false" outlineLevel="1" collapsed="false">
      <c r="A48" s="22" t="s">
        <v>23</v>
      </c>
      <c r="B48" s="24" t="s">
        <v>23</v>
      </c>
      <c r="C48" s="2"/>
      <c r="D48" s="2"/>
      <c r="E48" s="2"/>
      <c r="F48" s="2"/>
      <c r="G48" s="2"/>
      <c r="H48" s="2"/>
      <c r="I48" s="2"/>
      <c r="J48" s="2"/>
      <c r="L48" s="2"/>
    </row>
    <row r="49" customFormat="false" ht="15.85" hidden="true" customHeight="false" outlineLevel="1" collapsed="false">
      <c r="A49" s="12" t="s">
        <v>52</v>
      </c>
      <c r="B49" s="27" t="s">
        <v>53</v>
      </c>
    </row>
    <row r="50" customFormat="false" ht="15.75" hidden="true" customHeight="false" outlineLevel="1" collapsed="false">
      <c r="A50" s="22" t="s">
        <v>52</v>
      </c>
      <c r="B50" s="23" t="s">
        <v>21</v>
      </c>
    </row>
    <row r="51" customFormat="false" ht="15.75" hidden="true" customHeight="false" outlineLevel="1" collapsed="false">
      <c r="A51" s="22" t="s">
        <v>52</v>
      </c>
      <c r="B51" s="23" t="s">
        <v>21</v>
      </c>
    </row>
    <row r="52" customFormat="false" ht="15.75" hidden="true" customHeight="false" outlineLevel="1" collapsed="false">
      <c r="A52" s="22" t="s">
        <v>23</v>
      </c>
      <c r="B52" s="24" t="s">
        <v>23</v>
      </c>
    </row>
    <row r="53" customFormat="false" ht="29.85" hidden="true" customHeight="false" outlineLevel="1" collapsed="false">
      <c r="A53" s="12" t="s">
        <v>54</v>
      </c>
      <c r="B53" s="27" t="s">
        <v>55</v>
      </c>
    </row>
    <row r="54" customFormat="false" ht="15.75" hidden="true" customHeight="false" outlineLevel="1" collapsed="false">
      <c r="A54" s="22" t="s">
        <v>54</v>
      </c>
      <c r="B54" s="23" t="s">
        <v>21</v>
      </c>
    </row>
    <row r="55" customFormat="false" ht="15.75" hidden="true" customHeight="false" outlineLevel="1" collapsed="false">
      <c r="A55" s="22" t="s">
        <v>54</v>
      </c>
      <c r="B55" s="23" t="s">
        <v>21</v>
      </c>
    </row>
    <row r="56" customFormat="false" ht="15.75" hidden="true" customHeight="false" outlineLevel="1" collapsed="false">
      <c r="A56" s="22" t="s">
        <v>23</v>
      </c>
      <c r="B56" s="24" t="s">
        <v>23</v>
      </c>
    </row>
    <row r="57" customFormat="false" ht="29.85" hidden="true" customHeight="false" outlineLevel="1" collapsed="false">
      <c r="A57" s="12" t="s">
        <v>56</v>
      </c>
      <c r="B57" s="27" t="s">
        <v>57</v>
      </c>
      <c r="C57" s="2"/>
      <c r="D57" s="2"/>
      <c r="E57" s="2"/>
      <c r="F57" s="2"/>
      <c r="G57" s="2"/>
      <c r="H57" s="2"/>
      <c r="I57" s="2"/>
      <c r="J57" s="2"/>
      <c r="L57" s="2"/>
    </row>
    <row r="58" customFormat="false" ht="15.75" hidden="true" customHeight="false" outlineLevel="1" collapsed="false">
      <c r="A58" s="22" t="s">
        <v>56</v>
      </c>
      <c r="B58" s="23" t="s">
        <v>21</v>
      </c>
      <c r="C58" s="2"/>
      <c r="D58" s="2"/>
      <c r="E58" s="2"/>
      <c r="F58" s="2"/>
      <c r="G58" s="2"/>
      <c r="H58" s="2"/>
      <c r="I58" s="2"/>
      <c r="J58" s="2"/>
      <c r="L58" s="2"/>
    </row>
    <row r="59" s="18" customFormat="true" ht="15.75" hidden="true" customHeight="false" outlineLevel="1" collapsed="false">
      <c r="A59" s="22" t="s">
        <v>56</v>
      </c>
      <c r="B59" s="23" t="s">
        <v>21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customFormat="false" ht="15.75" hidden="true" customHeight="false" outlineLevel="1" collapsed="false">
      <c r="A60" s="22" t="s">
        <v>23</v>
      </c>
      <c r="B60" s="24" t="s">
        <v>23</v>
      </c>
      <c r="C60" s="2"/>
      <c r="D60" s="2"/>
      <c r="E60" s="2"/>
      <c r="F60" s="2"/>
      <c r="G60" s="2"/>
      <c r="H60" s="2"/>
      <c r="I60" s="2"/>
      <c r="J60" s="2"/>
      <c r="L60" s="2"/>
    </row>
    <row r="61" customFormat="false" ht="15.75" hidden="true" customHeight="false" outlineLevel="1" collapsed="false">
      <c r="A61" s="12" t="s">
        <v>58</v>
      </c>
      <c r="B61" s="27" t="s">
        <v>59</v>
      </c>
      <c r="C61" s="2"/>
      <c r="D61" s="2"/>
      <c r="E61" s="2"/>
      <c r="F61" s="2"/>
      <c r="G61" s="2"/>
      <c r="H61" s="2"/>
      <c r="I61" s="2"/>
      <c r="J61" s="2"/>
      <c r="L61" s="2"/>
    </row>
    <row r="62" customFormat="false" ht="15.75" hidden="true" customHeight="false" outlineLevel="1" collapsed="false">
      <c r="A62" s="22" t="s">
        <v>58</v>
      </c>
      <c r="B62" s="23" t="s">
        <v>21</v>
      </c>
    </row>
    <row r="63" customFormat="false" ht="15.75" hidden="true" customHeight="false" outlineLevel="1" collapsed="false">
      <c r="A63" s="22" t="s">
        <v>58</v>
      </c>
      <c r="B63" s="23" t="s">
        <v>21</v>
      </c>
      <c r="C63" s="2"/>
      <c r="D63" s="2"/>
      <c r="E63" s="2"/>
      <c r="F63" s="2"/>
      <c r="G63" s="2"/>
      <c r="H63" s="2"/>
      <c r="I63" s="2"/>
      <c r="J63" s="2"/>
      <c r="L63" s="2"/>
    </row>
    <row r="64" customFormat="false" ht="15.85" hidden="true" customHeight="false" outlineLevel="1" collapsed="false">
      <c r="A64" s="22" t="s">
        <v>23</v>
      </c>
      <c r="B64" s="24" t="s">
        <v>23</v>
      </c>
    </row>
    <row r="65" customFormat="false" ht="15.85" hidden="false" customHeight="false" outlineLevel="0" collapsed="false">
      <c r="A65" s="16" t="s">
        <v>60</v>
      </c>
      <c r="B65" s="26" t="s">
        <v>61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customFormat="false" ht="15.85" hidden="true" customHeight="false" outlineLevel="1" collapsed="false">
      <c r="A66" s="12" t="s">
        <v>62</v>
      </c>
      <c r="B66" s="27" t="s">
        <v>63</v>
      </c>
    </row>
    <row r="67" customFormat="false" ht="15.75" hidden="true" customHeight="false" outlineLevel="1" collapsed="false">
      <c r="A67" s="22" t="s">
        <v>62</v>
      </c>
      <c r="B67" s="23" t="s">
        <v>21</v>
      </c>
    </row>
    <row r="68" customFormat="false" ht="15.75" hidden="true" customHeight="false" outlineLevel="1" collapsed="false">
      <c r="A68" s="22" t="s">
        <v>62</v>
      </c>
      <c r="B68" s="23" t="s">
        <v>21</v>
      </c>
    </row>
    <row r="69" customFormat="false" ht="15.85" hidden="true" customHeight="false" outlineLevel="1" collapsed="false">
      <c r="A69" s="22" t="s">
        <v>23</v>
      </c>
      <c r="B69" s="31" t="s">
        <v>23</v>
      </c>
    </row>
    <row r="70" customFormat="false" ht="15.85" hidden="true" customHeight="false" outlineLevel="1" collapsed="false">
      <c r="A70" s="12" t="s">
        <v>64</v>
      </c>
      <c r="B70" s="27" t="s">
        <v>65</v>
      </c>
      <c r="C70" s="2"/>
      <c r="D70" s="2"/>
      <c r="E70" s="2"/>
      <c r="F70" s="2"/>
      <c r="G70" s="2"/>
      <c r="H70" s="2"/>
      <c r="I70" s="2"/>
      <c r="J70" s="2"/>
      <c r="L70" s="2"/>
    </row>
    <row r="71" customFormat="false" ht="15.75" hidden="true" customHeight="false" outlineLevel="1" collapsed="false">
      <c r="A71" s="22" t="s">
        <v>64</v>
      </c>
      <c r="B71" s="23" t="s">
        <v>21</v>
      </c>
    </row>
    <row r="72" customFormat="false" ht="15.75" hidden="true" customHeight="false" outlineLevel="1" collapsed="false">
      <c r="A72" s="22" t="s">
        <v>64</v>
      </c>
      <c r="B72" s="23" t="s">
        <v>21</v>
      </c>
    </row>
    <row r="73" customFormat="false" ht="15.85" hidden="true" customHeight="false" outlineLevel="1" collapsed="false">
      <c r="A73" s="22" t="s">
        <v>23</v>
      </c>
      <c r="B73" s="31" t="s">
        <v>23</v>
      </c>
    </row>
    <row r="74" customFormat="false" ht="15.85" hidden="true" customHeight="false" outlineLevel="1" collapsed="false">
      <c r="A74" s="12" t="s">
        <v>66</v>
      </c>
      <c r="B74" s="27" t="s">
        <v>67</v>
      </c>
    </row>
    <row r="75" customFormat="false" ht="15.75" hidden="true" customHeight="false" outlineLevel="1" collapsed="false">
      <c r="A75" s="22" t="s">
        <v>66</v>
      </c>
      <c r="B75" s="23" t="s">
        <v>21</v>
      </c>
    </row>
    <row r="76" customFormat="false" ht="15.75" hidden="true" customHeight="false" outlineLevel="1" collapsed="false">
      <c r="A76" s="22" t="s">
        <v>66</v>
      </c>
      <c r="B76" s="23" t="s">
        <v>21</v>
      </c>
    </row>
    <row r="77" customFormat="false" ht="15.75" hidden="true" customHeight="false" outlineLevel="1" collapsed="false">
      <c r="A77" s="22" t="s">
        <v>23</v>
      </c>
      <c r="B77" s="25" t="s">
        <v>23</v>
      </c>
    </row>
    <row r="78" customFormat="false" ht="15.85" hidden="true" customHeight="false" outlineLevel="1" collapsed="false">
      <c r="A78" s="12" t="s">
        <v>68</v>
      </c>
      <c r="B78" s="27" t="s">
        <v>69</v>
      </c>
    </row>
    <row r="79" customFormat="false" ht="29.85" hidden="true" customHeight="false" outlineLevel="1" collapsed="false">
      <c r="A79" s="12" t="s">
        <v>70</v>
      </c>
      <c r="B79" s="27" t="s">
        <v>71</v>
      </c>
      <c r="C79" s="2"/>
      <c r="D79" s="2"/>
      <c r="E79" s="2"/>
      <c r="F79" s="2"/>
      <c r="G79" s="2"/>
      <c r="H79" s="2"/>
      <c r="I79" s="2"/>
      <c r="J79" s="2"/>
      <c r="L79" s="2"/>
    </row>
    <row r="80" customFormat="false" ht="15.75" hidden="true" customHeight="false" outlineLevel="1" collapsed="false">
      <c r="A80" s="22" t="s">
        <v>70</v>
      </c>
      <c r="B80" s="23" t="s">
        <v>21</v>
      </c>
      <c r="C80" s="2"/>
      <c r="D80" s="2"/>
      <c r="E80" s="2"/>
      <c r="F80" s="2"/>
      <c r="G80" s="2"/>
      <c r="H80" s="2"/>
      <c r="I80" s="2"/>
      <c r="J80" s="2"/>
      <c r="L80" s="2"/>
    </row>
    <row r="81" customFormat="false" ht="15.75" hidden="true" customHeight="false" outlineLevel="1" collapsed="false">
      <c r="A81" s="22" t="s">
        <v>70</v>
      </c>
      <c r="B81" s="23" t="s">
        <v>21</v>
      </c>
    </row>
    <row r="82" customFormat="false" ht="15.85" hidden="true" customHeight="false" outlineLevel="1" collapsed="false">
      <c r="A82" s="22" t="s">
        <v>23</v>
      </c>
      <c r="B82" s="24" t="s">
        <v>23</v>
      </c>
      <c r="C82" s="2"/>
      <c r="D82" s="2"/>
      <c r="E82" s="2"/>
      <c r="F82" s="2"/>
      <c r="G82" s="2"/>
      <c r="H82" s="2"/>
      <c r="I82" s="2"/>
      <c r="J82" s="2"/>
      <c r="L82" s="2"/>
    </row>
    <row r="83" customFormat="false" ht="15.85" hidden="true" customHeight="false" outlineLevel="1" collapsed="false">
      <c r="A83" s="12" t="s">
        <v>72</v>
      </c>
      <c r="B83" s="27" t="s">
        <v>73</v>
      </c>
      <c r="C83" s="2"/>
      <c r="D83" s="2"/>
      <c r="E83" s="2"/>
      <c r="F83" s="2"/>
      <c r="G83" s="2"/>
      <c r="H83" s="2"/>
      <c r="I83" s="2"/>
      <c r="J83" s="2"/>
      <c r="L83" s="2"/>
    </row>
    <row r="84" customFormat="false" ht="15.75" hidden="true" customHeight="false" outlineLevel="1" collapsed="false">
      <c r="A84" s="22" t="s">
        <v>72</v>
      </c>
      <c r="B84" s="23" t="s">
        <v>21</v>
      </c>
    </row>
    <row r="85" customFormat="false" ht="15.75" hidden="true" customHeight="false" outlineLevel="1" collapsed="false">
      <c r="A85" s="22" t="s">
        <v>72</v>
      </c>
      <c r="B85" s="23" t="s">
        <v>21</v>
      </c>
    </row>
    <row r="86" customFormat="false" ht="15.75" hidden="true" customHeight="false" outlineLevel="1" collapsed="false">
      <c r="A86" s="22" t="s">
        <v>23</v>
      </c>
      <c r="B86" s="24" t="s">
        <v>23</v>
      </c>
    </row>
    <row r="87" customFormat="false" ht="15.75" hidden="false" customHeight="false" outlineLevel="0" collapsed="false">
      <c r="A87" s="16" t="s">
        <v>74</v>
      </c>
      <c r="B87" s="32" t="s">
        <v>75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customFormat="false" ht="15.75" hidden="true" customHeight="false" outlineLevel="1" collapsed="false">
      <c r="A88" s="22" t="s">
        <v>76</v>
      </c>
      <c r="B88" s="23" t="s">
        <v>21</v>
      </c>
    </row>
    <row r="89" customFormat="false" ht="15.75" hidden="true" customHeight="false" outlineLevel="1" collapsed="false">
      <c r="A89" s="22" t="s">
        <v>76</v>
      </c>
      <c r="B89" s="23" t="s">
        <v>21</v>
      </c>
    </row>
    <row r="90" customFormat="false" ht="15.75" hidden="true" customHeight="false" outlineLevel="1" collapsed="false">
      <c r="A90" s="22" t="s">
        <v>23</v>
      </c>
      <c r="B90" s="25" t="s">
        <v>23</v>
      </c>
    </row>
    <row r="91" customFormat="false" ht="15.75" hidden="false" customHeight="false" outlineLevel="0" collapsed="false">
      <c r="A91" s="12" t="s">
        <v>77</v>
      </c>
      <c r="B91" s="33" t="s">
        <v>78</v>
      </c>
    </row>
    <row r="92" customFormat="false" ht="18.75" hidden="false" customHeight="false" outlineLevel="0" collapsed="false">
      <c r="A92" s="22" t="s">
        <v>79</v>
      </c>
      <c r="B92" s="7" t="s">
        <v>79</v>
      </c>
    </row>
    <row r="94" customFormat="false" ht="105.75" hidden="false" customHeight="true" outlineLevel="0" collapsed="false">
      <c r="A94" s="34" t="s">
        <v>80</v>
      </c>
      <c r="B94" s="34"/>
    </row>
    <row r="95" customFormat="false" ht="44.25" hidden="false" customHeight="true" outlineLevel="0" collapsed="false">
      <c r="A95" s="34" t="s">
        <v>81</v>
      </c>
      <c r="B95" s="34"/>
    </row>
  </sheetData>
  <mergeCells count="5">
    <mergeCell ref="A1:B1"/>
    <mergeCell ref="A3:A7"/>
    <mergeCell ref="B3:B7"/>
    <mergeCell ref="A94:B94"/>
    <mergeCell ref="A95:B9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H26"/>
  <sheetViews>
    <sheetView showFormulas="false" showGridLines="true" showRowColHeaders="true" showZeros="true" rightToLeft="false" tabSelected="false" showOutlineSymbols="true" defaultGridColor="true" view="pageBreakPreview" topLeftCell="A1" colorId="64" zoomScale="29" zoomScaleNormal="75" zoomScalePageLayoutView="29" workbookViewId="0">
      <selection pane="topLeft" activeCell="H10" activeCellId="0" sqref="H10"/>
    </sheetView>
  </sheetViews>
  <sheetFormatPr defaultColWidth="9.51953125" defaultRowHeight="15" zeroHeight="false" outlineLevelRow="0" outlineLevelCol="0"/>
  <cols>
    <col collapsed="false" customWidth="true" hidden="false" outlineLevel="0" max="1" min="1" style="232" width="11.1"/>
    <col collapsed="false" customWidth="true" hidden="false" outlineLevel="0" max="2" min="2" style="181" width="39.51"/>
    <col collapsed="false" customWidth="true" hidden="false" outlineLevel="0" max="3" min="3" style="181" width="29.74"/>
    <col collapsed="false" customWidth="true" hidden="false" outlineLevel="0" max="4" min="4" style="181" width="11.49"/>
    <col collapsed="false" customWidth="true" hidden="false" outlineLevel="0" max="5" min="5" style="181" width="14.83"/>
    <col collapsed="false" customWidth="true" hidden="false" outlineLevel="0" max="6" min="6" style="181" width="13.46"/>
    <col collapsed="false" customWidth="true" hidden="false" outlineLevel="0" max="7" min="7" style="181" width="12.71"/>
    <col collapsed="false" customWidth="true" hidden="false" outlineLevel="0" max="8" min="8" style="181" width="13.02"/>
  </cols>
  <sheetData>
    <row r="1" customFormat="false" ht="46.5" hidden="false" customHeight="true" outlineLevel="0" collapsed="false">
      <c r="A1" s="233" t="s">
        <v>462</v>
      </c>
      <c r="B1" s="233"/>
      <c r="C1" s="233"/>
      <c r="D1" s="233"/>
      <c r="E1" s="233"/>
      <c r="F1" s="233"/>
      <c r="G1" s="233"/>
      <c r="H1" s="233"/>
    </row>
    <row r="2" customFormat="false" ht="15.75" hidden="false" customHeight="false" outlineLevel="0" collapsed="false">
      <c r="A2" s="234"/>
      <c r="B2" s="234"/>
      <c r="C2" s="234"/>
      <c r="D2" s="234"/>
      <c r="E2" s="234"/>
      <c r="F2" s="234"/>
      <c r="G2" s="234"/>
      <c r="H2" s="234"/>
    </row>
    <row r="3" customFormat="false" ht="17.15" hidden="false" customHeight="false" outlineLevel="0" collapsed="false">
      <c r="A3" s="37" t="s">
        <v>188</v>
      </c>
      <c r="B3" s="37"/>
      <c r="C3" s="37"/>
      <c r="D3" s="37"/>
      <c r="E3" s="37"/>
      <c r="F3" s="37"/>
      <c r="G3" s="37"/>
      <c r="H3" s="37"/>
    </row>
    <row r="4" customFormat="false" ht="16.65" hidden="false" customHeight="false" outlineLevel="0" collapsed="false">
      <c r="A4" s="38" t="s">
        <v>373</v>
      </c>
      <c r="B4" s="38"/>
      <c r="C4" s="38"/>
      <c r="D4" s="38"/>
      <c r="E4" s="38"/>
      <c r="F4" s="38"/>
      <c r="G4" s="38"/>
      <c r="H4" s="38"/>
    </row>
    <row r="5" customFormat="false" ht="16.65" hidden="false" customHeight="false" outlineLevel="0" collapsed="false">
      <c r="A5" s="38" t="s">
        <v>190</v>
      </c>
      <c r="B5" s="38"/>
      <c r="C5" s="38"/>
      <c r="D5" s="38"/>
      <c r="E5" s="38"/>
      <c r="F5" s="38"/>
      <c r="G5" s="38"/>
      <c r="H5" s="38"/>
    </row>
    <row r="6" customFormat="false" ht="15" hidden="false" customHeight="false" outlineLevel="0" collapsed="false">
      <c r="A6" s="235"/>
      <c r="B6" s="235"/>
      <c r="C6" s="235"/>
      <c r="D6" s="235"/>
      <c r="E6" s="235"/>
      <c r="F6" s="235"/>
      <c r="G6" s="235"/>
      <c r="H6" s="235"/>
    </row>
    <row r="7" customFormat="false" ht="34.5" hidden="false" customHeight="true" outlineLevel="0" collapsed="false">
      <c r="A7" s="236" t="s">
        <v>450</v>
      </c>
      <c r="B7" s="237" t="s">
        <v>463</v>
      </c>
      <c r="C7" s="237" t="s">
        <v>464</v>
      </c>
      <c r="D7" s="237" t="s">
        <v>465</v>
      </c>
      <c r="E7" s="237"/>
      <c r="F7" s="237"/>
      <c r="G7" s="237"/>
      <c r="H7" s="237"/>
    </row>
    <row r="8" customFormat="false" ht="48" hidden="false" customHeight="true" outlineLevel="0" collapsed="false">
      <c r="A8" s="236"/>
      <c r="B8" s="237"/>
      <c r="C8" s="237"/>
      <c r="D8" s="237" t="s">
        <v>466</v>
      </c>
      <c r="E8" s="237" t="s">
        <v>204</v>
      </c>
      <c r="F8" s="237" t="s">
        <v>467</v>
      </c>
      <c r="G8" s="237" t="s">
        <v>468</v>
      </c>
      <c r="H8" s="237" t="s">
        <v>469</v>
      </c>
    </row>
    <row r="9" customFormat="false" ht="15.75" hidden="false" customHeight="true" outlineLevel="0" collapsed="false">
      <c r="A9" s="236" t="n">
        <v>1</v>
      </c>
      <c r="B9" s="237" t="n">
        <v>2</v>
      </c>
      <c r="C9" s="236" t="n">
        <v>3</v>
      </c>
      <c r="D9" s="238" t="s">
        <v>470</v>
      </c>
      <c r="E9" s="239" t="s">
        <v>471</v>
      </c>
      <c r="F9" s="238" t="s">
        <v>472</v>
      </c>
      <c r="G9" s="239" t="s">
        <v>473</v>
      </c>
      <c r="H9" s="238" t="s">
        <v>474</v>
      </c>
    </row>
    <row r="10" customFormat="false" ht="93.75" hidden="false" customHeight="true" outlineLevel="0" collapsed="false">
      <c r="A10" s="240" t="n">
        <v>1</v>
      </c>
      <c r="B10" s="241" t="s">
        <v>475</v>
      </c>
      <c r="C10" s="242" t="n">
        <v>1.0897</v>
      </c>
      <c r="D10" s="242" t="n">
        <v>1.0512</v>
      </c>
      <c r="E10" s="242" t="n">
        <v>1.0401</v>
      </c>
      <c r="F10" s="242" t="n">
        <v>1.0398</v>
      </c>
      <c r="G10" s="242" t="n">
        <v>1.0398</v>
      </c>
      <c r="H10" s="242" t="n">
        <v>1.0398</v>
      </c>
    </row>
    <row r="21" customFormat="false" ht="28.05" hidden="false" customHeight="false" outlineLevel="0" collapsed="false"/>
    <row r="24" customFormat="false" ht="28.05" hidden="false" customHeight="false" outlineLevel="0" collapsed="false"/>
    <row r="26" customFormat="false" ht="28.05" hidden="false" customHeight="false" outlineLevel="0" collapsed="false"/>
  </sheetData>
  <mergeCells count="10">
    <mergeCell ref="A1:H1"/>
    <mergeCell ref="A2:H2"/>
    <mergeCell ref="A3:H3"/>
    <mergeCell ref="A4:H4"/>
    <mergeCell ref="A5:H5"/>
    <mergeCell ref="A6:H6"/>
    <mergeCell ref="A7:A8"/>
    <mergeCell ref="B7:B8"/>
    <mergeCell ref="C7:C8"/>
    <mergeCell ref="D7:H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&amp;CСтраница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7:V15"/>
  <sheetViews>
    <sheetView showFormulas="false" showGridLines="true" showRowColHeaders="true" showZeros="true" rightToLeft="false" tabSelected="false" showOutlineSymbols="true" defaultGridColor="true" view="pageBreakPreview" topLeftCell="A1" colorId="64" zoomScale="29" zoomScaleNormal="75" zoomScalePageLayoutView="29" workbookViewId="0">
      <selection pane="topLeft" activeCell="R10" activeCellId="0" sqref="R10"/>
    </sheetView>
  </sheetViews>
  <sheetFormatPr defaultColWidth="10.66796875" defaultRowHeight="15" zeroHeight="false" outlineLevelRow="0" outlineLevelCol="0"/>
  <cols>
    <col collapsed="false" customWidth="true" hidden="false" outlineLevel="0" max="4" min="1" style="2" width="2.74"/>
    <col collapsed="false" customWidth="true" hidden="false" outlineLevel="0" max="5" min="5" style="2" width="16.33"/>
    <col collapsed="false" customWidth="true" hidden="false" outlineLevel="0" max="6" min="6" style="2" width="22.22"/>
    <col collapsed="false" customWidth="true" hidden="false" outlineLevel="0" max="7" min="7" style="2" width="23.97"/>
    <col collapsed="false" customWidth="true" hidden="false" outlineLevel="0" max="8" min="8" style="2" width="17.33"/>
    <col collapsed="false" customWidth="true" hidden="false" outlineLevel="0" max="10" min="9" style="2" width="12.73"/>
    <col collapsed="false" customWidth="true" hidden="false" outlineLevel="0" max="12" min="12" style="2" width="21.64"/>
    <col collapsed="false" customWidth="true" hidden="false" outlineLevel="0" max="13" min="13" style="2" width="13.89"/>
    <col collapsed="false" customWidth="true" hidden="false" outlineLevel="0" max="15" min="15" style="2" width="21.64"/>
    <col collapsed="false" customWidth="true" hidden="false" outlineLevel="0" max="16" min="16" style="2" width="12.09"/>
    <col collapsed="false" customWidth="true" hidden="false" outlineLevel="0" max="17" min="17" style="2" width="14.15"/>
    <col collapsed="false" customWidth="true" hidden="false" outlineLevel="0" max="20" min="18" style="2" width="14.06"/>
  </cols>
  <sheetData>
    <row r="7" customFormat="false" ht="15" hidden="false" customHeight="false" outlineLevel="0" collapsed="false">
      <c r="E7" s="2" t="s">
        <v>476</v>
      </c>
    </row>
    <row r="8" customFormat="false" ht="155.2" hidden="false" customHeight="false" outlineLevel="0" collapsed="false">
      <c r="E8" s="172" t="s">
        <v>463</v>
      </c>
      <c r="F8" s="243" t="s">
        <v>477</v>
      </c>
      <c r="G8" s="243" t="s">
        <v>478</v>
      </c>
      <c r="H8" s="243" t="s">
        <v>479</v>
      </c>
      <c r="I8" s="243" t="s">
        <v>116</v>
      </c>
      <c r="J8" s="40" t="s">
        <v>480</v>
      </c>
      <c r="K8" s="40" t="s">
        <v>233</v>
      </c>
      <c r="L8" s="243" t="s">
        <v>481</v>
      </c>
      <c r="M8" s="40" t="s">
        <v>480</v>
      </c>
      <c r="N8" s="40" t="s">
        <v>233</v>
      </c>
      <c r="O8" s="243" t="s">
        <v>482</v>
      </c>
      <c r="P8" s="40" t="s">
        <v>480</v>
      </c>
      <c r="Q8" s="40" t="s">
        <v>483</v>
      </c>
      <c r="R8" s="40" t="s">
        <v>484</v>
      </c>
      <c r="S8" s="40" t="s">
        <v>485</v>
      </c>
      <c r="T8" s="40" t="s">
        <v>486</v>
      </c>
    </row>
    <row r="9" customFormat="false" ht="15" hidden="false" customHeight="false" outlineLevel="0" collapsed="false">
      <c r="E9" s="172" t="s">
        <v>487</v>
      </c>
      <c r="F9" s="52" t="s">
        <v>488</v>
      </c>
      <c r="G9" s="244" t="s">
        <v>488</v>
      </c>
      <c r="H9" s="244" t="s">
        <v>488</v>
      </c>
      <c r="I9" s="62" t="n">
        <v>45884</v>
      </c>
      <c r="J9" s="52" t="n">
        <v>2024</v>
      </c>
      <c r="K9" s="52" t="n">
        <v>2024</v>
      </c>
      <c r="L9" s="52" t="s">
        <v>489</v>
      </c>
      <c r="M9" s="52" t="n">
        <v>2025</v>
      </c>
      <c r="N9" s="52" t="n">
        <v>2025</v>
      </c>
      <c r="O9" s="52" t="n">
        <v>2026</v>
      </c>
      <c r="P9" s="52" t="n">
        <v>2026</v>
      </c>
      <c r="Q9" s="52" t="n">
        <v>2026</v>
      </c>
      <c r="R9" s="52" t="n">
        <v>2027</v>
      </c>
      <c r="S9" s="52" t="n">
        <v>2028</v>
      </c>
      <c r="T9" s="52" t="n">
        <v>2029</v>
      </c>
    </row>
    <row r="10" customFormat="false" ht="15" hidden="false" customHeight="false" outlineLevel="0" collapsed="false">
      <c r="E10" s="172" t="s">
        <v>490</v>
      </c>
      <c r="F10" s="245" t="n">
        <f aca="false">G10</f>
        <v>544.035390875893</v>
      </c>
      <c r="G10" s="125" t="n">
        <v>544.035390875893</v>
      </c>
      <c r="H10" s="125" t="n">
        <v>553.15547347472</v>
      </c>
      <c r="I10" s="62"/>
      <c r="J10" s="246" t="n">
        <v>203.993642402827</v>
      </c>
      <c r="K10" s="246" t="n">
        <v>203.72054226508</v>
      </c>
      <c r="L10" s="246" t="n">
        <f aca="false">H10-K10</f>
        <v>349.43493120964</v>
      </c>
      <c r="M10" s="246" t="n">
        <v>169.991151071893</v>
      </c>
      <c r="N10" s="246" t="n">
        <v>166.381764534881</v>
      </c>
      <c r="O10" s="246" t="n">
        <f aca="false">H10-K10-N10</f>
        <v>183.053166674759</v>
      </c>
      <c r="P10" s="246" t="n">
        <v>179.17068</v>
      </c>
      <c r="Q10" s="247" t="n">
        <f aca="false">P10/1.2*1.22</f>
        <v>182.156858</v>
      </c>
      <c r="R10" s="57" t="n">
        <f aca="false">'1'!AM19</f>
        <v>568.395501051566</v>
      </c>
      <c r="S10" s="57" t="n">
        <f aca="false">'1'!AW19</f>
        <v>546.971283637393</v>
      </c>
      <c r="T10" s="57" t="n">
        <f aca="false">'1'!BG19</f>
        <v>488.384831575081</v>
      </c>
      <c r="V10" s="2" t="n">
        <f aca="false">T10+S10+R10+Q10</f>
        <v>1785.90847426404</v>
      </c>
    </row>
    <row r="11" customFormat="false" ht="17.35" hidden="false" customHeight="false" outlineLevel="0" collapsed="false">
      <c r="E11" s="172" t="s">
        <v>491</v>
      </c>
      <c r="F11" s="248" t="n">
        <v>453.362825729911</v>
      </c>
      <c r="G11" s="248" t="n">
        <v>453.362825729911</v>
      </c>
      <c r="H11" s="248" t="n">
        <v>460.962894562267</v>
      </c>
      <c r="I11" s="62"/>
      <c r="J11" s="246" t="n">
        <v>169.994702002356</v>
      </c>
      <c r="K11" s="246" t="n">
        <v>169.99369878</v>
      </c>
      <c r="L11" s="246" t="n">
        <f aca="false">H11-K11</f>
        <v>290.969195782267</v>
      </c>
      <c r="M11" s="246" t="n">
        <v>141.659292559911</v>
      </c>
      <c r="N11" s="246" t="n">
        <v>141.658254525805</v>
      </c>
      <c r="O11" s="249" t="n">
        <f aca="false">H11-K11-N11</f>
        <v>149.310941256462</v>
      </c>
      <c r="P11" s="246" t="n">
        <v>149.3089</v>
      </c>
      <c r="Q11" s="246" t="n">
        <f aca="false">'2'!Z19</f>
        <v>149.3089</v>
      </c>
      <c r="R11" s="57" t="n">
        <f aca="false">'2'!AA19</f>
        <v>466.394908051447</v>
      </c>
      <c r="S11" s="57" t="n">
        <f aca="false">'2'!AC19</f>
        <v>448.845778980902</v>
      </c>
      <c r="T11" s="57" t="n">
        <f aca="false">'2'!AE19</f>
        <v>400.800685949907</v>
      </c>
      <c r="V11" s="2" t="n">
        <f aca="false">T11+S11+R11+Q11</f>
        <v>1465.35027298226</v>
      </c>
    </row>
    <row r="12" customFormat="false" ht="17.35" hidden="false" customHeight="false" outlineLevel="0" collapsed="false">
      <c r="E12" s="172" t="s">
        <v>492</v>
      </c>
      <c r="F12" s="250"/>
      <c r="G12" s="250"/>
      <c r="H12" s="248" t="n">
        <v>460.962894562267</v>
      </c>
      <c r="I12" s="62"/>
      <c r="J12" s="246" t="n">
        <v>169.994702002356</v>
      </c>
      <c r="K12" s="246" t="n">
        <v>169.99369878</v>
      </c>
      <c r="L12" s="246" t="n">
        <f aca="false">H12-K12</f>
        <v>290.969195782267</v>
      </c>
      <c r="M12" s="246" t="n">
        <v>141.659292559911</v>
      </c>
      <c r="N12" s="246" t="n">
        <v>141.658254525805</v>
      </c>
      <c r="O12" s="246" t="n">
        <f aca="false">H12-K12-N12</f>
        <v>149.310941256462</v>
      </c>
      <c r="P12" s="246" t="n">
        <v>149.3089</v>
      </c>
      <c r="Q12" s="246" t="n">
        <f aca="false">'3'!AQ21</f>
        <v>149.3089</v>
      </c>
      <c r="R12" s="57" t="n">
        <f aca="false">'3'!AW21</f>
        <v>466.394908051447</v>
      </c>
      <c r="S12" s="57" t="n">
        <f aca="false">'3'!BI21</f>
        <v>448.845778980902</v>
      </c>
      <c r="T12" s="57" t="n">
        <f aca="false">'3'!BU21</f>
        <v>400.800685949907</v>
      </c>
      <c r="V12" s="2" t="n">
        <f aca="false">T12+S12+R12+Q12</f>
        <v>1465.35027298226</v>
      </c>
    </row>
    <row r="15" customFormat="false" ht="15" hidden="false" customHeight="false" outlineLevel="0" collapsed="false">
      <c r="G15" s="251" t="n">
        <f aca="false">G10/1.2-G11</f>
        <v>0</v>
      </c>
      <c r="H15" s="251" t="n">
        <f aca="false">H10/1.2-H11</f>
        <v>0</v>
      </c>
    </row>
  </sheetData>
  <mergeCells count="1">
    <mergeCell ref="I9:I1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26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CA1048576"/>
  <sheetViews>
    <sheetView showFormulas="false" showGridLines="true" showRowColHeaders="true" showZeros="true" rightToLeft="false" tabSelected="true" showOutlineSymbols="true" defaultGridColor="true" view="pageBreakPreview" topLeftCell="A1" colorId="64" zoomScale="29" zoomScaleNormal="100" zoomScalePageLayoutView="29" workbookViewId="0">
      <selection pane="topLeft" activeCell="AF47" activeCellId="0" sqref="AF47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6.25"/>
    <col collapsed="false" customWidth="true" hidden="false" outlineLevel="0" max="2" min="2" style="1" width="89.06"/>
    <col collapsed="false" customWidth="true" hidden="false" outlineLevel="0" max="3" min="3" style="1" width="14.75"/>
    <col collapsed="false" customWidth="true" hidden="false" outlineLevel="0" max="4" min="4" style="1" width="9.26"/>
    <col collapsed="false" customWidth="true" hidden="false" outlineLevel="0" max="5" min="5" style="1" width="8.66"/>
    <col collapsed="false" customWidth="true" hidden="false" outlineLevel="0" max="6" min="6" style="1" width="12.39"/>
    <col collapsed="false" customWidth="true" hidden="false" outlineLevel="0" max="8" min="7" style="1" width="7.63"/>
    <col collapsed="false" customWidth="true" hidden="false" outlineLevel="0" max="9" min="9" style="1" width="11.75"/>
    <col collapsed="false" customWidth="true" hidden="false" outlineLevel="0" max="10" min="10" style="1" width="10.67"/>
    <col collapsed="false" customWidth="true" hidden="false" outlineLevel="0" max="11" min="11" style="1" width="10.46"/>
    <col collapsed="false" customWidth="true" hidden="false" outlineLevel="0" max="12" min="12" style="1" width="12.12"/>
    <col collapsed="false" customWidth="true" hidden="false" outlineLevel="0" max="13" min="13" style="1" width="13.71"/>
    <col collapsed="false" customWidth="true" hidden="false" outlineLevel="0" max="14" min="14" style="1" width="18.86"/>
    <col collapsed="false" customWidth="true" hidden="false" outlineLevel="0" max="15" min="15" style="1" width="12.69"/>
    <col collapsed="false" customWidth="true" hidden="false" outlineLevel="0" max="16" min="16" style="1" width="9.62"/>
    <col collapsed="false" customWidth="true" hidden="false" outlineLevel="0" max="18" min="17" style="1" width="11.63"/>
    <col collapsed="false" customWidth="true" hidden="false" outlineLevel="0" max="19" min="19" style="1" width="8.75"/>
    <col collapsed="false" customWidth="true" hidden="false" outlineLevel="0" max="20" min="20" style="1" width="6"/>
    <col collapsed="false" customWidth="true" hidden="false" outlineLevel="0" max="21" min="21" style="1" width="8"/>
    <col collapsed="false" customWidth="true" hidden="false" outlineLevel="0" max="22" min="22" style="1" width="10.5"/>
    <col collapsed="false" customWidth="true" hidden="false" outlineLevel="0" max="23" min="23" style="1" width="6.75"/>
    <col collapsed="false" customWidth="true" hidden="false" outlineLevel="0" max="25" min="24" style="1" width="7"/>
    <col collapsed="false" customWidth="true" hidden="false" outlineLevel="0" max="26" min="26" style="1" width="8.63"/>
    <col collapsed="false" customWidth="true" hidden="false" outlineLevel="0" max="27" min="27" style="1" width="10.75"/>
    <col collapsed="false" customWidth="true" hidden="false" outlineLevel="0" max="28" min="28" style="1" width="7.03"/>
    <col collapsed="false" customWidth="false" hidden="false" outlineLevel="0" max="29" min="29" style="1" width="9"/>
    <col collapsed="false" customWidth="true" hidden="false" outlineLevel="0" max="30" min="30" style="1" width="6.5"/>
    <col collapsed="false" customWidth="true" hidden="false" outlineLevel="0" max="31" min="31" style="1" width="8.38"/>
    <col collapsed="false" customWidth="true" hidden="false" outlineLevel="0" max="32" min="32" style="1" width="9.5"/>
    <col collapsed="false" customWidth="true" hidden="false" outlineLevel="0" max="33" min="33" style="1" width="6"/>
    <col collapsed="false" customWidth="true" hidden="false" outlineLevel="0" max="34" min="34" style="1" width="8.38"/>
    <col collapsed="false" customWidth="true" hidden="false" outlineLevel="0" max="35" min="35" style="1" width="5.63"/>
    <col collapsed="false" customWidth="true" hidden="false" outlineLevel="0" max="36" min="36" style="1" width="8.63"/>
    <col collapsed="false" customWidth="true" hidden="false" outlineLevel="0" max="37" min="37" style="1" width="10.25"/>
    <col collapsed="false" customWidth="true" hidden="false" outlineLevel="0" max="38" min="38" style="1" width="6.75"/>
    <col collapsed="false" customWidth="false" hidden="false" outlineLevel="0" max="39" min="39" style="1" width="9"/>
    <col collapsed="false" customWidth="true" hidden="false" outlineLevel="0" max="40" min="40" style="1" width="6.12"/>
    <col collapsed="false" customWidth="true" hidden="false" outlineLevel="0" max="41" min="41" style="1" width="8.88"/>
    <col collapsed="false" customWidth="true" hidden="false" outlineLevel="0" max="42" min="42" style="1" width="11.14"/>
    <col collapsed="false" customWidth="true" hidden="false" outlineLevel="0" max="43" min="43" style="1" width="7.89"/>
    <col collapsed="false" customWidth="true" hidden="true" outlineLevel="0" max="45" min="44" style="1" width="7.25"/>
    <col collapsed="false" customWidth="true" hidden="true" outlineLevel="0" max="46" min="46" style="1" width="8.63"/>
    <col collapsed="false" customWidth="true" hidden="true" outlineLevel="0" max="47" min="47" style="1" width="9.75"/>
    <col collapsed="false" customWidth="true" hidden="true" outlineLevel="0" max="48" min="48" style="1" width="7.25"/>
    <col collapsed="false" customWidth="true" hidden="false" outlineLevel="0" max="50" min="49" style="1" width="7.25"/>
    <col collapsed="false" customWidth="true" hidden="false" outlineLevel="0" max="51" min="51" style="1" width="8.5"/>
    <col collapsed="false" customWidth="true" hidden="false" outlineLevel="0" max="52" min="52" style="1" width="10.63"/>
    <col collapsed="false" customWidth="true" hidden="false" outlineLevel="0" max="53" min="53" style="1" width="7.25"/>
    <col collapsed="false" customWidth="true" hidden="true" outlineLevel="0" max="54" min="54" style="1" width="7.25"/>
    <col collapsed="false" customWidth="true" hidden="true" outlineLevel="0" max="55" min="55" style="1" width="6.75"/>
    <col collapsed="false" customWidth="true" hidden="true" outlineLevel="0" max="56" min="56" style="1" width="9.37"/>
    <col collapsed="false" customWidth="true" hidden="true" outlineLevel="0" max="57" min="57" style="1" width="10.37"/>
    <col collapsed="false" customWidth="true" hidden="true" outlineLevel="0" max="58" min="58" style="1" width="7.25"/>
    <col collapsed="false" customWidth="true" hidden="false" outlineLevel="0" max="63" min="59" style="1" width="8.63"/>
    <col collapsed="false" customWidth="true" hidden="true" outlineLevel="0" max="68" min="64" style="1" width="8.63"/>
    <col collapsed="false" customWidth="true" hidden="false" outlineLevel="0" max="69" min="69" style="1" width="8.63"/>
    <col collapsed="false" customWidth="true" hidden="false" outlineLevel="0" max="70" min="70" style="1" width="6.12"/>
    <col collapsed="false" customWidth="true" hidden="false" outlineLevel="0" max="71" min="71" style="1" width="8.5"/>
    <col collapsed="false" customWidth="true" hidden="false" outlineLevel="0" max="72" min="72" style="1" width="11.25"/>
    <col collapsed="false" customWidth="true" hidden="false" outlineLevel="0" max="73" min="73" style="1" width="7.37"/>
    <col collapsed="false" customWidth="false" hidden="false" outlineLevel="0" max="74" min="74" style="1" width="9"/>
    <col collapsed="false" customWidth="true" hidden="false" outlineLevel="0" max="75" min="75" style="1" width="6.86"/>
    <col collapsed="false" customWidth="true" hidden="false" outlineLevel="0" max="76" min="76" style="1" width="8.5"/>
    <col collapsed="false" customWidth="true" hidden="false" outlineLevel="0" max="77" min="77" style="1" width="14.03"/>
    <col collapsed="false" customWidth="true" hidden="false" outlineLevel="0" max="78" min="78" style="1" width="7.11"/>
    <col collapsed="false" customWidth="true" hidden="false" outlineLevel="0" max="79" min="79" style="1" width="54.94"/>
    <col collapsed="false" customWidth="false" hidden="false" outlineLevel="0" max="16384" min="80" style="1" width="9"/>
  </cols>
  <sheetData>
    <row r="1" customFormat="false" ht="22.5" hidden="false" customHeight="true" outlineLevel="0" collapsed="false">
      <c r="A1" s="35" t="s">
        <v>82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</row>
    <row r="2" customFormat="false" ht="17.35" hidden="false" customHeight="false" outlineLevel="0" collapsed="false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</row>
    <row r="3" customFormat="false" ht="17.35" hidden="false" customHeight="false" outlineLevel="0" collapsed="false">
      <c r="A3" s="37" t="s">
        <v>83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</row>
    <row r="4" customFormat="false" ht="17.35" hidden="false" customHeight="false" outlineLevel="0" collapsed="false">
      <c r="A4" s="38" t="s">
        <v>84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</row>
    <row r="5" customFormat="false" ht="17.35" hidden="false" customHeight="false" outlineLevel="0" collapsed="false">
      <c r="A5" s="38" t="s">
        <v>85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</row>
    <row r="6" customFormat="false" ht="16.65" hidden="false" customHeight="false" outlineLevel="0" collapsed="false">
      <c r="A6" s="38" t="s">
        <v>86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</row>
    <row r="7" customFormat="false" ht="15" hidden="false" customHeight="false" outlineLevel="0" collapsed="false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</row>
    <row r="8" customFormat="false" ht="63.75" hidden="false" customHeight="true" outlineLevel="0" collapsed="false">
      <c r="A8" s="40" t="s">
        <v>1</v>
      </c>
      <c r="B8" s="40" t="s">
        <v>87</v>
      </c>
      <c r="C8" s="40" t="s">
        <v>88</v>
      </c>
      <c r="D8" s="41" t="s">
        <v>89</v>
      </c>
      <c r="E8" s="41" t="s">
        <v>90</v>
      </c>
      <c r="F8" s="40" t="s">
        <v>91</v>
      </c>
      <c r="G8" s="40"/>
      <c r="H8" s="40" t="s">
        <v>92</v>
      </c>
      <c r="I8" s="40"/>
      <c r="J8" s="40"/>
      <c r="K8" s="40"/>
      <c r="L8" s="40"/>
      <c r="M8" s="40"/>
      <c r="N8" s="40" t="s">
        <v>93</v>
      </c>
      <c r="O8" s="40" t="s">
        <v>94</v>
      </c>
      <c r="P8" s="40"/>
      <c r="Q8" s="42" t="s">
        <v>95</v>
      </c>
      <c r="R8" s="42"/>
      <c r="S8" s="40" t="s">
        <v>96</v>
      </c>
      <c r="T8" s="40"/>
      <c r="U8" s="40"/>
      <c r="V8" s="40"/>
      <c r="W8" s="40"/>
      <c r="X8" s="40"/>
      <c r="Y8" s="40"/>
      <c r="Z8" s="40"/>
      <c r="AA8" s="40"/>
      <c r="AB8" s="40"/>
      <c r="AC8" s="40" t="s">
        <v>97</v>
      </c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 t="s">
        <v>98</v>
      </c>
    </row>
    <row r="9" s="45" customFormat="true" ht="85.5" hidden="false" customHeight="true" outlineLevel="0" collapsed="false">
      <c r="A9" s="40"/>
      <c r="B9" s="40"/>
      <c r="C9" s="40"/>
      <c r="D9" s="41"/>
      <c r="E9" s="41"/>
      <c r="F9" s="40"/>
      <c r="G9" s="40"/>
      <c r="H9" s="40" t="s">
        <v>99</v>
      </c>
      <c r="I9" s="40"/>
      <c r="J9" s="40"/>
      <c r="K9" s="43" t="s">
        <v>100</v>
      </c>
      <c r="L9" s="43"/>
      <c r="M9" s="43"/>
      <c r="N9" s="40"/>
      <c r="O9" s="40"/>
      <c r="P9" s="40"/>
      <c r="Q9" s="42"/>
      <c r="R9" s="42"/>
      <c r="S9" s="40" t="s">
        <v>101</v>
      </c>
      <c r="T9" s="40"/>
      <c r="U9" s="40"/>
      <c r="V9" s="40"/>
      <c r="W9" s="40"/>
      <c r="X9" s="40" t="s">
        <v>102</v>
      </c>
      <c r="Y9" s="40"/>
      <c r="Z9" s="40"/>
      <c r="AA9" s="40"/>
      <c r="AB9" s="40"/>
      <c r="AC9" s="40" t="s">
        <v>103</v>
      </c>
      <c r="AD9" s="40"/>
      <c r="AE9" s="40"/>
      <c r="AF9" s="40"/>
      <c r="AG9" s="40"/>
      <c r="AH9" s="40" t="s">
        <v>104</v>
      </c>
      <c r="AI9" s="40"/>
      <c r="AJ9" s="40"/>
      <c r="AK9" s="40"/>
      <c r="AL9" s="40"/>
      <c r="AM9" s="40" t="s">
        <v>105</v>
      </c>
      <c r="AN9" s="40"/>
      <c r="AO9" s="40"/>
      <c r="AP9" s="40"/>
      <c r="AQ9" s="40"/>
      <c r="AR9" s="44" t="s">
        <v>106</v>
      </c>
      <c r="AS9" s="44"/>
      <c r="AT9" s="44"/>
      <c r="AU9" s="44"/>
      <c r="AV9" s="44"/>
      <c r="AW9" s="40" t="s">
        <v>107</v>
      </c>
      <c r="AX9" s="40"/>
      <c r="AY9" s="40"/>
      <c r="AZ9" s="40"/>
      <c r="BA9" s="40"/>
      <c r="BB9" s="44" t="s">
        <v>108</v>
      </c>
      <c r="BC9" s="44"/>
      <c r="BD9" s="44"/>
      <c r="BE9" s="44"/>
      <c r="BF9" s="44"/>
      <c r="BG9" s="40" t="s">
        <v>109</v>
      </c>
      <c r="BH9" s="40"/>
      <c r="BI9" s="40"/>
      <c r="BJ9" s="40"/>
      <c r="BK9" s="40"/>
      <c r="BL9" s="44" t="s">
        <v>110</v>
      </c>
      <c r="BM9" s="44"/>
      <c r="BN9" s="44"/>
      <c r="BO9" s="44"/>
      <c r="BP9" s="44"/>
      <c r="BQ9" s="40" t="s">
        <v>111</v>
      </c>
      <c r="BR9" s="40"/>
      <c r="BS9" s="40"/>
      <c r="BT9" s="40"/>
      <c r="BU9" s="40"/>
      <c r="BV9" s="40" t="s">
        <v>112</v>
      </c>
      <c r="BW9" s="40"/>
      <c r="BX9" s="40"/>
      <c r="BY9" s="40"/>
      <c r="BZ9" s="40"/>
      <c r="CA9" s="40"/>
    </row>
    <row r="10" s="45" customFormat="true" ht="218.25" hidden="false" customHeight="true" outlineLevel="0" collapsed="false">
      <c r="A10" s="40"/>
      <c r="B10" s="40"/>
      <c r="C10" s="40"/>
      <c r="D10" s="41"/>
      <c r="E10" s="41"/>
      <c r="F10" s="46" t="s">
        <v>113</v>
      </c>
      <c r="G10" s="47" t="s">
        <v>100</v>
      </c>
      <c r="H10" s="41" t="s">
        <v>114</v>
      </c>
      <c r="I10" s="41" t="s">
        <v>115</v>
      </c>
      <c r="J10" s="41" t="s">
        <v>116</v>
      </c>
      <c r="K10" s="41" t="s">
        <v>114</v>
      </c>
      <c r="L10" s="41" t="s">
        <v>115</v>
      </c>
      <c r="M10" s="41" t="s">
        <v>116</v>
      </c>
      <c r="N10" s="40"/>
      <c r="O10" s="48" t="s">
        <v>99</v>
      </c>
      <c r="P10" s="48" t="s">
        <v>100</v>
      </c>
      <c r="Q10" s="41" t="s">
        <v>117</v>
      </c>
      <c r="R10" s="41" t="s">
        <v>118</v>
      </c>
      <c r="S10" s="41" t="s">
        <v>119</v>
      </c>
      <c r="T10" s="41" t="s">
        <v>120</v>
      </c>
      <c r="U10" s="41" t="s">
        <v>121</v>
      </c>
      <c r="V10" s="48" t="s">
        <v>122</v>
      </c>
      <c r="W10" s="48" t="s">
        <v>123</v>
      </c>
      <c r="X10" s="41" t="s">
        <v>119</v>
      </c>
      <c r="Y10" s="41" t="s">
        <v>120</v>
      </c>
      <c r="Z10" s="41" t="s">
        <v>121</v>
      </c>
      <c r="AA10" s="48" t="s">
        <v>122</v>
      </c>
      <c r="AB10" s="48" t="s">
        <v>123</v>
      </c>
      <c r="AC10" s="41" t="s">
        <v>119</v>
      </c>
      <c r="AD10" s="41" t="s">
        <v>120</v>
      </c>
      <c r="AE10" s="41" t="s">
        <v>121</v>
      </c>
      <c r="AF10" s="48" t="s">
        <v>122</v>
      </c>
      <c r="AG10" s="48" t="s">
        <v>123</v>
      </c>
      <c r="AH10" s="41" t="s">
        <v>119</v>
      </c>
      <c r="AI10" s="41" t="s">
        <v>120</v>
      </c>
      <c r="AJ10" s="41" t="s">
        <v>121</v>
      </c>
      <c r="AK10" s="48" t="s">
        <v>122</v>
      </c>
      <c r="AL10" s="48" t="s">
        <v>123</v>
      </c>
      <c r="AM10" s="41" t="s">
        <v>119</v>
      </c>
      <c r="AN10" s="41" t="s">
        <v>120</v>
      </c>
      <c r="AO10" s="41" t="s">
        <v>121</v>
      </c>
      <c r="AP10" s="48" t="s">
        <v>122</v>
      </c>
      <c r="AQ10" s="48" t="s">
        <v>123</v>
      </c>
      <c r="AR10" s="41" t="s">
        <v>119</v>
      </c>
      <c r="AS10" s="41" t="s">
        <v>120</v>
      </c>
      <c r="AT10" s="41" t="s">
        <v>121</v>
      </c>
      <c r="AU10" s="48" t="s">
        <v>122</v>
      </c>
      <c r="AV10" s="48" t="s">
        <v>123</v>
      </c>
      <c r="AW10" s="41" t="s">
        <v>119</v>
      </c>
      <c r="AX10" s="41" t="s">
        <v>120</v>
      </c>
      <c r="AY10" s="41" t="s">
        <v>121</v>
      </c>
      <c r="AZ10" s="48" t="s">
        <v>122</v>
      </c>
      <c r="BA10" s="48" t="s">
        <v>123</v>
      </c>
      <c r="BB10" s="41" t="s">
        <v>119</v>
      </c>
      <c r="BC10" s="41" t="s">
        <v>120</v>
      </c>
      <c r="BD10" s="41" t="s">
        <v>121</v>
      </c>
      <c r="BE10" s="48" t="s">
        <v>122</v>
      </c>
      <c r="BF10" s="48" t="s">
        <v>123</v>
      </c>
      <c r="BG10" s="41" t="s">
        <v>119</v>
      </c>
      <c r="BH10" s="41" t="s">
        <v>120</v>
      </c>
      <c r="BI10" s="41" t="s">
        <v>121</v>
      </c>
      <c r="BJ10" s="48" t="s">
        <v>122</v>
      </c>
      <c r="BK10" s="48" t="s">
        <v>123</v>
      </c>
      <c r="BL10" s="41" t="s">
        <v>119</v>
      </c>
      <c r="BM10" s="41" t="s">
        <v>120</v>
      </c>
      <c r="BN10" s="41" t="s">
        <v>121</v>
      </c>
      <c r="BO10" s="48" t="s">
        <v>122</v>
      </c>
      <c r="BP10" s="48" t="s">
        <v>123</v>
      </c>
      <c r="BQ10" s="41" t="s">
        <v>119</v>
      </c>
      <c r="BR10" s="41" t="s">
        <v>120</v>
      </c>
      <c r="BS10" s="41" t="s">
        <v>121</v>
      </c>
      <c r="BT10" s="48" t="s">
        <v>122</v>
      </c>
      <c r="BU10" s="48" t="s">
        <v>123</v>
      </c>
      <c r="BV10" s="41" t="s">
        <v>119</v>
      </c>
      <c r="BW10" s="41" t="s">
        <v>120</v>
      </c>
      <c r="BX10" s="41" t="s">
        <v>121</v>
      </c>
      <c r="BY10" s="48" t="s">
        <v>122</v>
      </c>
      <c r="BZ10" s="48" t="s">
        <v>123</v>
      </c>
      <c r="CA10" s="40"/>
    </row>
    <row r="11" customFormat="false" ht="19.5" hidden="false" customHeight="true" outlineLevel="0" collapsed="false">
      <c r="A11" s="40" t="n">
        <v>1</v>
      </c>
      <c r="B11" s="40" t="n">
        <v>2</v>
      </c>
      <c r="C11" s="40" t="n">
        <v>3</v>
      </c>
      <c r="D11" s="40" t="n">
        <v>4</v>
      </c>
      <c r="E11" s="40" t="n">
        <v>5</v>
      </c>
      <c r="F11" s="40" t="n">
        <v>6</v>
      </c>
      <c r="G11" s="40" t="n">
        <v>7</v>
      </c>
      <c r="H11" s="40" t="n">
        <v>8</v>
      </c>
      <c r="I11" s="40" t="n">
        <v>9</v>
      </c>
      <c r="J11" s="40" t="n">
        <v>10</v>
      </c>
      <c r="K11" s="40" t="n">
        <v>11</v>
      </c>
      <c r="L11" s="40" t="n">
        <v>12</v>
      </c>
      <c r="M11" s="40" t="n">
        <v>13</v>
      </c>
      <c r="N11" s="40" t="n">
        <v>14</v>
      </c>
      <c r="O11" s="40" t="n">
        <v>15</v>
      </c>
      <c r="P11" s="40" t="n">
        <v>16</v>
      </c>
      <c r="Q11" s="49" t="n">
        <v>17</v>
      </c>
      <c r="R11" s="49" t="n">
        <v>18</v>
      </c>
      <c r="S11" s="49" t="n">
        <v>19</v>
      </c>
      <c r="T11" s="49" t="n">
        <v>20</v>
      </c>
      <c r="U11" s="49" t="n">
        <v>21</v>
      </c>
      <c r="V11" s="49" t="n">
        <v>22</v>
      </c>
      <c r="W11" s="49" t="n">
        <v>23</v>
      </c>
      <c r="X11" s="49" t="n">
        <v>24</v>
      </c>
      <c r="Y11" s="49" t="n">
        <v>25</v>
      </c>
      <c r="Z11" s="49" t="n">
        <v>26</v>
      </c>
      <c r="AA11" s="49" t="n">
        <v>27</v>
      </c>
      <c r="AB11" s="49" t="n">
        <v>28</v>
      </c>
      <c r="AC11" s="49" t="s">
        <v>124</v>
      </c>
      <c r="AD11" s="49" t="s">
        <v>125</v>
      </c>
      <c r="AE11" s="49" t="s">
        <v>126</v>
      </c>
      <c r="AF11" s="49" t="s">
        <v>127</v>
      </c>
      <c r="AG11" s="49" t="s">
        <v>128</v>
      </c>
      <c r="AH11" s="49" t="s">
        <v>129</v>
      </c>
      <c r="AI11" s="49" t="s">
        <v>130</v>
      </c>
      <c r="AJ11" s="49" t="s">
        <v>131</v>
      </c>
      <c r="AK11" s="49" t="s">
        <v>132</v>
      </c>
      <c r="AL11" s="49" t="s">
        <v>133</v>
      </c>
      <c r="AM11" s="49" t="s">
        <v>134</v>
      </c>
      <c r="AN11" s="49" t="s">
        <v>135</v>
      </c>
      <c r="AO11" s="49" t="s">
        <v>136</v>
      </c>
      <c r="AP11" s="49" t="s">
        <v>137</v>
      </c>
      <c r="AQ11" s="49" t="s">
        <v>138</v>
      </c>
      <c r="AR11" s="49" t="s">
        <v>139</v>
      </c>
      <c r="AS11" s="49" t="s">
        <v>140</v>
      </c>
      <c r="AT11" s="49" t="s">
        <v>141</v>
      </c>
      <c r="AU11" s="49" t="s">
        <v>142</v>
      </c>
      <c r="AV11" s="49" t="s">
        <v>143</v>
      </c>
      <c r="AW11" s="49" t="s">
        <v>144</v>
      </c>
      <c r="AX11" s="49" t="s">
        <v>145</v>
      </c>
      <c r="AY11" s="49" t="s">
        <v>146</v>
      </c>
      <c r="AZ11" s="49" t="s">
        <v>147</v>
      </c>
      <c r="BA11" s="49" t="s">
        <v>148</v>
      </c>
      <c r="BB11" s="49" t="s">
        <v>149</v>
      </c>
      <c r="BC11" s="49" t="s">
        <v>150</v>
      </c>
      <c r="BD11" s="49" t="s">
        <v>151</v>
      </c>
      <c r="BE11" s="49" t="s">
        <v>152</v>
      </c>
      <c r="BF11" s="49" t="s">
        <v>153</v>
      </c>
      <c r="BG11" s="49" t="s">
        <v>154</v>
      </c>
      <c r="BH11" s="49" t="s">
        <v>155</v>
      </c>
      <c r="BI11" s="49" t="s">
        <v>156</v>
      </c>
      <c r="BJ11" s="49" t="s">
        <v>157</v>
      </c>
      <c r="BK11" s="49" t="s">
        <v>158</v>
      </c>
      <c r="BL11" s="49" t="s">
        <v>159</v>
      </c>
      <c r="BM11" s="49" t="s">
        <v>160</v>
      </c>
      <c r="BN11" s="49" t="s">
        <v>161</v>
      </c>
      <c r="BO11" s="49" t="s">
        <v>162</v>
      </c>
      <c r="BP11" s="49" t="s">
        <v>163</v>
      </c>
      <c r="BQ11" s="49" t="s">
        <v>164</v>
      </c>
      <c r="BR11" s="49" t="s">
        <v>165</v>
      </c>
      <c r="BS11" s="49" t="s">
        <v>166</v>
      </c>
      <c r="BT11" s="49" t="s">
        <v>167</v>
      </c>
      <c r="BU11" s="49" t="s">
        <v>168</v>
      </c>
      <c r="BV11" s="49" t="s">
        <v>169</v>
      </c>
      <c r="BW11" s="49" t="s">
        <v>170</v>
      </c>
      <c r="BX11" s="49" t="s">
        <v>171</v>
      </c>
      <c r="BY11" s="49" t="s">
        <v>172</v>
      </c>
      <c r="BZ11" s="49" t="s">
        <v>173</v>
      </c>
      <c r="CA11" s="50" t="s">
        <v>174</v>
      </c>
    </row>
    <row r="12" s="55" customFormat="true" ht="15" hidden="false" customHeight="false" outlineLevel="0" collapsed="false">
      <c r="A12" s="12" t="s">
        <v>3</v>
      </c>
      <c r="B12" s="27" t="s">
        <v>4</v>
      </c>
      <c r="C12" s="51" t="s">
        <v>175</v>
      </c>
      <c r="D12" s="51" t="s">
        <v>175</v>
      </c>
      <c r="E12" s="52" t="str">
        <f aca="false">E18</f>
        <v>2024</v>
      </c>
      <c r="F12" s="52" t="str">
        <f aca="false">F18</f>
        <v>2026</v>
      </c>
      <c r="G12" s="51" t="n">
        <f aca="false">G18</f>
        <v>2029</v>
      </c>
      <c r="H12" s="53" t="n">
        <f aca="false">H13+H14+H15+H16+H17</f>
        <v>544.035390875893</v>
      </c>
      <c r="I12" s="53" t="n">
        <f aca="false">I13+I14+I15+I16+I17</f>
        <v>544.035390875893</v>
      </c>
      <c r="J12" s="51" t="s">
        <v>175</v>
      </c>
      <c r="K12" s="53" t="n">
        <f aca="false">K13+K14+K15+K16+K17</f>
        <v>1684.825676692</v>
      </c>
      <c r="L12" s="53" t="n">
        <f aca="false">L13+L14+L15+L16+L17</f>
        <v>1684.825676692</v>
      </c>
      <c r="M12" s="51" t="s">
        <v>175</v>
      </c>
      <c r="N12" s="53" t="n">
        <f aca="false">N13+N14+N15+N16+N17</f>
        <v>203.72054226508</v>
      </c>
      <c r="O12" s="53" t="n">
        <f aca="false">O13+O14+O15+O16+O17</f>
        <v>553.15547347472</v>
      </c>
      <c r="P12" s="53" t="n">
        <f aca="false">P13+P14+P15+P16+P17</f>
        <v>2172.300653864</v>
      </c>
      <c r="Q12" s="53" t="n">
        <f aca="false">Q13+Q14+Q15+Q16+Q17</f>
        <v>183.053166674759</v>
      </c>
      <c r="R12" s="53" t="n">
        <f aca="false">R13+R14+R15+R16+R17</f>
        <v>1802.19834706404</v>
      </c>
      <c r="S12" s="53" t="n">
        <f aca="false">S13+S14+S15+S16+S17</f>
        <v>169.991151071893</v>
      </c>
      <c r="T12" s="53" t="n">
        <f aca="false">T13+T14+T15+T16+T17</f>
        <v>0</v>
      </c>
      <c r="U12" s="53" t="n">
        <f aca="false">U13+U14+U15+U16+U17</f>
        <v>0</v>
      </c>
      <c r="V12" s="53" t="n">
        <f aca="false">V13+V14+V15+V16+V17</f>
        <v>169.991151071893</v>
      </c>
      <c r="W12" s="53" t="n">
        <f aca="false">W13+W14+W15+W16+W17</f>
        <v>0</v>
      </c>
      <c r="X12" s="53" t="n">
        <f aca="false">X13+X14+X15+X16+X17</f>
        <v>166.381764534881</v>
      </c>
      <c r="Y12" s="53" t="n">
        <f aca="false">Y13+Y14+Y15+Y16+Y17</f>
        <v>0</v>
      </c>
      <c r="Z12" s="53" t="n">
        <f aca="false">Z13+Z14+Z15+Z16+Z17</f>
        <v>0</v>
      </c>
      <c r="AA12" s="53" t="n">
        <f aca="false">AA13+AA14+AA15+AA16+AA17</f>
        <v>166.381764534881</v>
      </c>
      <c r="AB12" s="53" t="n">
        <f aca="false">AB13+AB14+AB15+AB16+AB17</f>
        <v>0</v>
      </c>
      <c r="AC12" s="53" t="n">
        <f aca="false">AC13+AC14+AC15+AC16+AC17</f>
        <v>179.17068</v>
      </c>
      <c r="AD12" s="53" t="n">
        <f aca="false">AD13+AD14+AD15+AD16+AD17</f>
        <v>0</v>
      </c>
      <c r="AE12" s="53" t="n">
        <f aca="false">AE13+AE14+AE15+AE16+AE17</f>
        <v>0</v>
      </c>
      <c r="AF12" s="53" t="n">
        <f aca="false">AF13+AF14+AF15+AF16+AF17</f>
        <v>179.17068</v>
      </c>
      <c r="AG12" s="53" t="n">
        <f aca="false">AG13+AG14+AG15+AG16+AG17</f>
        <v>0</v>
      </c>
      <c r="AH12" s="53" t="n">
        <f aca="false">AH13+AH14+AH15+AH16+AH17</f>
        <v>181.9767308</v>
      </c>
      <c r="AI12" s="53" t="n">
        <f aca="false">AI13+AI14+AI15+AI16+AI17</f>
        <v>0</v>
      </c>
      <c r="AJ12" s="53" t="n">
        <f aca="false">AJ13+AJ14+AJ15+AJ16+AJ17</f>
        <v>0</v>
      </c>
      <c r="AK12" s="53" t="n">
        <f aca="false">AK13+AK14+AK15+AK16+AK17</f>
        <v>181.9767308</v>
      </c>
      <c r="AL12" s="53" t="n">
        <f aca="false">AL13+AL14+AL15+AL16+AL17</f>
        <v>0</v>
      </c>
      <c r="AM12" s="53" t="n">
        <f aca="false">AM13+AM14+AM15+AM16+AM17</f>
        <v>584.865501051566</v>
      </c>
      <c r="AN12" s="53" t="n">
        <f aca="false">AN13+AN14+AN15+AN16+AN17</f>
        <v>0</v>
      </c>
      <c r="AO12" s="53" t="n">
        <f aca="false">AO13+AO14+AO15+AO16+AO17</f>
        <v>0</v>
      </c>
      <c r="AP12" s="53" t="n">
        <f aca="false">AP13+AP14+AP15+AP16+AP17</f>
        <v>584.865501051566</v>
      </c>
      <c r="AQ12" s="53" t="n">
        <f aca="false">AQ13+AQ14+AQ15+AQ16+AQ17</f>
        <v>0</v>
      </c>
      <c r="AR12" s="53" t="n">
        <f aca="false">AR13+AR14+AR15+AR16+AR17</f>
        <v>0</v>
      </c>
      <c r="AS12" s="53" t="n">
        <f aca="false">AS13+AS14+AS15+AS16+AS17</f>
        <v>0</v>
      </c>
      <c r="AT12" s="53" t="n">
        <f aca="false">AT13+AT14+AT15+AT16+AT17</f>
        <v>0</v>
      </c>
      <c r="AU12" s="53" t="n">
        <f aca="false">AU13+AU14+AU15+AU16+AU17</f>
        <v>0</v>
      </c>
      <c r="AV12" s="53" t="n">
        <f aca="false">AV13+AV14+AV15+AV16+AV17</f>
        <v>0</v>
      </c>
      <c r="AW12" s="53" t="n">
        <f aca="false">AW13+AW14+AW15+AW16+AW17</f>
        <v>546.971283637393</v>
      </c>
      <c r="AX12" s="53" t="n">
        <f aca="false">AX13+AX14+AX15+AX16+AX17</f>
        <v>0</v>
      </c>
      <c r="AY12" s="53" t="n">
        <f aca="false">AY13+AY14+AY15+AY16+AY17</f>
        <v>0</v>
      </c>
      <c r="AZ12" s="53" t="n">
        <f aca="false">AZ13+AZ14+AZ15+AZ16+AZ17</f>
        <v>546.971283637393</v>
      </c>
      <c r="BA12" s="53" t="n">
        <f aca="false">BA13+BA14+BA15+BA16+BA17</f>
        <v>0</v>
      </c>
      <c r="BB12" s="53" t="n">
        <f aca="false">BB13+BB14+BB15+BB16+BB17</f>
        <v>0</v>
      </c>
      <c r="BC12" s="53" t="n">
        <f aca="false">BC13+BC14+BC15+BC16+BC17</f>
        <v>0</v>
      </c>
      <c r="BD12" s="53" t="n">
        <f aca="false">BD13+BD14+BD15+BD16+BD17</f>
        <v>0</v>
      </c>
      <c r="BE12" s="53" t="n">
        <f aca="false">BE13+BE14+BE15+BE16+BE17</f>
        <v>0</v>
      </c>
      <c r="BF12" s="53" t="n">
        <f aca="false">BF13+BF14+BF15+BF16+BF17</f>
        <v>0</v>
      </c>
      <c r="BG12" s="53" t="n">
        <f aca="false">BG13+BG14+BG15+BG16+BG17</f>
        <v>488.384831575081</v>
      </c>
      <c r="BH12" s="53" t="n">
        <f aca="false">BH13+BH14+BH15+BH16+BH17</f>
        <v>0</v>
      </c>
      <c r="BI12" s="53" t="n">
        <f aca="false">BI13+BI14+BI15+BI16+BI17</f>
        <v>0</v>
      </c>
      <c r="BJ12" s="53" t="n">
        <f aca="false">BJ13+BJ14+BJ15+BJ16+BJ17</f>
        <v>488.384831575081</v>
      </c>
      <c r="BK12" s="53" t="n">
        <f aca="false">BK13+BK14+BK15+BK16+BK17</f>
        <v>0</v>
      </c>
      <c r="BL12" s="53" t="n">
        <f aca="false">BL13+BL14+BL15+BL16+BL17</f>
        <v>0</v>
      </c>
      <c r="BM12" s="53" t="n">
        <f aca="false">BM13+BM14+BM15+BM16+BM17</f>
        <v>0</v>
      </c>
      <c r="BN12" s="53" t="n">
        <f aca="false">BN13+BN14+BN15+BN16+BN17</f>
        <v>0</v>
      </c>
      <c r="BO12" s="53" t="n">
        <f aca="false">BO13+BO14+BO15+BO16+BO17</f>
        <v>0</v>
      </c>
      <c r="BP12" s="53" t="n">
        <f aca="false">BP13+BP14+BP15+BP16+BP17</f>
        <v>0</v>
      </c>
      <c r="BQ12" s="53" t="n">
        <f aca="false">BQ13+BQ14+BQ15+BQ16+BQ17</f>
        <v>553.15547347472</v>
      </c>
      <c r="BR12" s="53" t="n">
        <f aca="false">BR13+BR14+BR15+BR16+BR17</f>
        <v>0</v>
      </c>
      <c r="BS12" s="53" t="n">
        <f aca="false">BS13+BS14+BS15+BS16+BS17</f>
        <v>0</v>
      </c>
      <c r="BT12" s="53" t="n">
        <f aca="false">BT13+BT14+BT15+BT16+BT17</f>
        <v>553.15547347472</v>
      </c>
      <c r="BU12" s="53" t="n">
        <f aca="false">BU13+BU14+BU15+BU16+BU17</f>
        <v>0</v>
      </c>
      <c r="BV12" s="53" t="n">
        <f aca="false">BV13+BV14+BV15+BV16+BV17</f>
        <v>1802.19834706404</v>
      </c>
      <c r="BW12" s="53" t="n">
        <f aca="false">BW13+BW14+BW15+BW16+BW17</f>
        <v>0</v>
      </c>
      <c r="BX12" s="53" t="n">
        <f aca="false">BX13+BX14+BX15+BX16+BX17</f>
        <v>0</v>
      </c>
      <c r="BY12" s="53" t="n">
        <f aca="false">BY13+BY14+BY15+BY16+BY17</f>
        <v>1802.19834706404</v>
      </c>
      <c r="BZ12" s="53" t="n">
        <f aca="false">BZ13+BZ14+BZ15+BZ16+BZ17</f>
        <v>0</v>
      </c>
      <c r="CA12" s="54" t="s">
        <v>176</v>
      </c>
    </row>
    <row r="13" customFormat="false" ht="15" hidden="false" customHeight="false" outlineLevel="0" collapsed="false">
      <c r="A13" s="22" t="s">
        <v>5</v>
      </c>
      <c r="B13" s="56" t="s">
        <v>6</v>
      </c>
      <c r="C13" s="57" t="str">
        <f aca="false">C21</f>
        <v>N_O09</v>
      </c>
      <c r="D13" s="58" t="str">
        <f aca="false">D19</f>
        <v>З</v>
      </c>
      <c r="E13" s="59" t="str">
        <f aca="false">E19</f>
        <v>2024</v>
      </c>
      <c r="F13" s="59" t="str">
        <f aca="false">F19</f>
        <v>2026</v>
      </c>
      <c r="G13" s="60" t="n">
        <f aca="false">G19</f>
        <v>2029</v>
      </c>
      <c r="H13" s="57" t="n">
        <f aca="false">H19</f>
        <v>544.035390875893</v>
      </c>
      <c r="I13" s="57" t="n">
        <f aca="false">I19</f>
        <v>544.035390875893</v>
      </c>
      <c r="J13" s="61" t="n">
        <v>45884</v>
      </c>
      <c r="K13" s="57" t="n">
        <f aca="false">K19</f>
        <v>1668.355676692</v>
      </c>
      <c r="L13" s="57" t="n">
        <f aca="false">L19</f>
        <v>1668.355676692</v>
      </c>
      <c r="M13" s="62" t="n">
        <v>46126</v>
      </c>
      <c r="N13" s="57" t="n">
        <f aca="false">N19</f>
        <v>203.72054226508</v>
      </c>
      <c r="O13" s="57" t="n">
        <f aca="false">O19</f>
        <v>553.15547347472</v>
      </c>
      <c r="P13" s="57" t="n">
        <f aca="false">P19</f>
        <v>2155.830653864</v>
      </c>
      <c r="Q13" s="57" t="n">
        <f aca="false">Q19</f>
        <v>183.053166674759</v>
      </c>
      <c r="R13" s="57" t="n">
        <f aca="false">R19</f>
        <v>1785.72834706404</v>
      </c>
      <c r="S13" s="57" t="n">
        <f aca="false">S19</f>
        <v>169.991151071893</v>
      </c>
      <c r="T13" s="57" t="n">
        <f aca="false">T19</f>
        <v>0</v>
      </c>
      <c r="U13" s="57" t="n">
        <f aca="false">U19</f>
        <v>0</v>
      </c>
      <c r="V13" s="57" t="n">
        <f aca="false">V19</f>
        <v>169.991151071893</v>
      </c>
      <c r="W13" s="57" t="n">
        <f aca="false">W19</f>
        <v>0</v>
      </c>
      <c r="X13" s="57" t="n">
        <f aca="false">X19</f>
        <v>166.381764534881</v>
      </c>
      <c r="Y13" s="57" t="n">
        <f aca="false">Y19</f>
        <v>0</v>
      </c>
      <c r="Z13" s="57" t="n">
        <f aca="false">Z19</f>
        <v>0</v>
      </c>
      <c r="AA13" s="57" t="n">
        <f aca="false">AA19</f>
        <v>166.381764534881</v>
      </c>
      <c r="AB13" s="57" t="n">
        <f aca="false">AB19</f>
        <v>0</v>
      </c>
      <c r="AC13" s="57" t="n">
        <f aca="false">AC19</f>
        <v>179.17068</v>
      </c>
      <c r="AD13" s="57" t="n">
        <f aca="false">AD19</f>
        <v>0</v>
      </c>
      <c r="AE13" s="57" t="n">
        <f aca="false">AE19</f>
        <v>0</v>
      </c>
      <c r="AF13" s="57" t="n">
        <f aca="false">AF19</f>
        <v>179.17068</v>
      </c>
      <c r="AG13" s="57" t="n">
        <f aca="false">AG19</f>
        <v>0</v>
      </c>
      <c r="AH13" s="57" t="n">
        <f aca="false">AH19</f>
        <v>181.9767308</v>
      </c>
      <c r="AI13" s="57" t="n">
        <f aca="false">AI19</f>
        <v>0</v>
      </c>
      <c r="AJ13" s="57" t="n">
        <f aca="false">AJ19</f>
        <v>0</v>
      </c>
      <c r="AK13" s="57" t="n">
        <f aca="false">AK19</f>
        <v>181.9767308</v>
      </c>
      <c r="AL13" s="57" t="n">
        <f aca="false">AL19</f>
        <v>0</v>
      </c>
      <c r="AM13" s="57" t="n">
        <f aca="false">AM19</f>
        <v>568.395501051566</v>
      </c>
      <c r="AN13" s="57" t="n">
        <f aca="false">AN19</f>
        <v>0</v>
      </c>
      <c r="AO13" s="57" t="n">
        <f aca="false">AO19</f>
        <v>0</v>
      </c>
      <c r="AP13" s="57" t="n">
        <f aca="false">AP19</f>
        <v>568.395501051566</v>
      </c>
      <c r="AQ13" s="57" t="n">
        <f aca="false">AQ19</f>
        <v>0</v>
      </c>
      <c r="AR13" s="57" t="n">
        <f aca="false">AR19</f>
        <v>0</v>
      </c>
      <c r="AS13" s="57" t="n">
        <f aca="false">AS19</f>
        <v>0</v>
      </c>
      <c r="AT13" s="57" t="n">
        <f aca="false">AT19</f>
        <v>0</v>
      </c>
      <c r="AU13" s="57" t="n">
        <f aca="false">AU19</f>
        <v>0</v>
      </c>
      <c r="AV13" s="57" t="n">
        <f aca="false">AV19</f>
        <v>0</v>
      </c>
      <c r="AW13" s="57" t="n">
        <f aca="false">AW19</f>
        <v>546.971283637393</v>
      </c>
      <c r="AX13" s="57" t="n">
        <f aca="false">AX19</f>
        <v>0</v>
      </c>
      <c r="AY13" s="57" t="n">
        <f aca="false">AY19</f>
        <v>0</v>
      </c>
      <c r="AZ13" s="57" t="n">
        <f aca="false">AZ19</f>
        <v>546.971283637393</v>
      </c>
      <c r="BA13" s="57" t="n">
        <f aca="false">BA19</f>
        <v>0</v>
      </c>
      <c r="BB13" s="57" t="n">
        <f aca="false">BB19</f>
        <v>0</v>
      </c>
      <c r="BC13" s="57" t="n">
        <f aca="false">BC19</f>
        <v>0</v>
      </c>
      <c r="BD13" s="57" t="n">
        <f aca="false">BD19</f>
        <v>0</v>
      </c>
      <c r="BE13" s="57" t="n">
        <f aca="false">BE19</f>
        <v>0</v>
      </c>
      <c r="BF13" s="57" t="n">
        <f aca="false">BF19</f>
        <v>0</v>
      </c>
      <c r="BG13" s="57" t="n">
        <f aca="false">BG19</f>
        <v>488.384831575081</v>
      </c>
      <c r="BH13" s="57" t="n">
        <f aca="false">BH19</f>
        <v>0</v>
      </c>
      <c r="BI13" s="57" t="n">
        <f aca="false">BI19</f>
        <v>0</v>
      </c>
      <c r="BJ13" s="57" t="n">
        <f aca="false">BJ19</f>
        <v>488.384831575081</v>
      </c>
      <c r="BK13" s="57" t="n">
        <f aca="false">BK19</f>
        <v>0</v>
      </c>
      <c r="BL13" s="57" t="n">
        <f aca="false">BL19</f>
        <v>0</v>
      </c>
      <c r="BM13" s="57" t="n">
        <f aca="false">BM19</f>
        <v>0</v>
      </c>
      <c r="BN13" s="57" t="n">
        <f aca="false">BN19</f>
        <v>0</v>
      </c>
      <c r="BO13" s="57" t="n">
        <f aca="false">BO19</f>
        <v>0</v>
      </c>
      <c r="BP13" s="57" t="n">
        <f aca="false">BP19</f>
        <v>0</v>
      </c>
      <c r="BQ13" s="57" t="n">
        <f aca="false">BQ19</f>
        <v>553.15547347472</v>
      </c>
      <c r="BR13" s="57" t="n">
        <f aca="false">BR19</f>
        <v>0</v>
      </c>
      <c r="BS13" s="57" t="n">
        <f aca="false">BS19</f>
        <v>0</v>
      </c>
      <c r="BT13" s="57" t="n">
        <f aca="false">BT19</f>
        <v>553.15547347472</v>
      </c>
      <c r="BU13" s="57" t="n">
        <f aca="false">BU19</f>
        <v>0</v>
      </c>
      <c r="BV13" s="57" t="n">
        <f aca="false">BV19</f>
        <v>1785.72834706404</v>
      </c>
      <c r="BW13" s="57" t="n">
        <f aca="false">BW19</f>
        <v>0</v>
      </c>
      <c r="BX13" s="57" t="n">
        <f aca="false">BX19</f>
        <v>0</v>
      </c>
      <c r="BY13" s="57" t="n">
        <f aca="false">BY19</f>
        <v>1785.72834706404</v>
      </c>
      <c r="BZ13" s="57" t="n">
        <f aca="false">BZ19</f>
        <v>0</v>
      </c>
      <c r="CA13" s="50" t="s">
        <v>176</v>
      </c>
    </row>
    <row r="14" customFormat="false" ht="15" hidden="false" customHeight="false" outlineLevel="0" collapsed="false">
      <c r="A14" s="22" t="s">
        <v>7</v>
      </c>
      <c r="B14" s="56" t="s">
        <v>8</v>
      </c>
      <c r="C14" s="63" t="s">
        <v>175</v>
      </c>
      <c r="D14" s="63" t="s">
        <v>175</v>
      </c>
      <c r="E14" s="63" t="s">
        <v>175</v>
      </c>
      <c r="F14" s="63" t="s">
        <v>175</v>
      </c>
      <c r="G14" s="63" t="s">
        <v>175</v>
      </c>
      <c r="H14" s="57" t="n">
        <f aca="false">H22</f>
        <v>0</v>
      </c>
      <c r="I14" s="57" t="n">
        <f aca="false">I22</f>
        <v>0</v>
      </c>
      <c r="J14" s="63" t="s">
        <v>175</v>
      </c>
      <c r="K14" s="57" t="n">
        <f aca="false">K22</f>
        <v>0</v>
      </c>
      <c r="L14" s="57" t="n">
        <f aca="false">L22</f>
        <v>0</v>
      </c>
      <c r="M14" s="63" t="s">
        <v>175</v>
      </c>
      <c r="N14" s="57" t="n">
        <f aca="false">N22</f>
        <v>0</v>
      </c>
      <c r="O14" s="57" t="n">
        <f aca="false">O22</f>
        <v>0</v>
      </c>
      <c r="P14" s="57" t="n">
        <f aca="false">P22</f>
        <v>0</v>
      </c>
      <c r="Q14" s="57" t="n">
        <f aca="false">Q22</f>
        <v>0</v>
      </c>
      <c r="R14" s="57" t="n">
        <f aca="false">R22</f>
        <v>0</v>
      </c>
      <c r="S14" s="57" t="n">
        <f aca="false">S22</f>
        <v>0</v>
      </c>
      <c r="T14" s="57" t="n">
        <f aca="false">T22</f>
        <v>0</v>
      </c>
      <c r="U14" s="57" t="n">
        <f aca="false">U22</f>
        <v>0</v>
      </c>
      <c r="V14" s="57" t="n">
        <f aca="false">V22</f>
        <v>0</v>
      </c>
      <c r="W14" s="57" t="n">
        <f aca="false">W22</f>
        <v>0</v>
      </c>
      <c r="X14" s="57" t="n">
        <f aca="false">X22</f>
        <v>0</v>
      </c>
      <c r="Y14" s="57" t="n">
        <f aca="false">Y22</f>
        <v>0</v>
      </c>
      <c r="Z14" s="57" t="n">
        <f aca="false">Z22</f>
        <v>0</v>
      </c>
      <c r="AA14" s="57" t="n">
        <f aca="false">AA22</f>
        <v>0</v>
      </c>
      <c r="AB14" s="57" t="n">
        <f aca="false">AB22</f>
        <v>0</v>
      </c>
      <c r="AC14" s="57" t="n">
        <f aca="false">AC22</f>
        <v>0</v>
      </c>
      <c r="AD14" s="57" t="n">
        <f aca="false">AD22</f>
        <v>0</v>
      </c>
      <c r="AE14" s="57" t="n">
        <f aca="false">AE22</f>
        <v>0</v>
      </c>
      <c r="AF14" s="57" t="n">
        <f aca="false">AF22</f>
        <v>0</v>
      </c>
      <c r="AG14" s="57" t="n">
        <f aca="false">AG22</f>
        <v>0</v>
      </c>
      <c r="AH14" s="57" t="n">
        <f aca="false">AH22</f>
        <v>0</v>
      </c>
      <c r="AI14" s="57" t="n">
        <f aca="false">AI22</f>
        <v>0</v>
      </c>
      <c r="AJ14" s="57" t="n">
        <f aca="false">AJ22</f>
        <v>0</v>
      </c>
      <c r="AK14" s="57" t="n">
        <f aca="false">AK22</f>
        <v>0</v>
      </c>
      <c r="AL14" s="57" t="n">
        <f aca="false">AL22</f>
        <v>0</v>
      </c>
      <c r="AM14" s="57" t="n">
        <f aca="false">AM22</f>
        <v>0</v>
      </c>
      <c r="AN14" s="57" t="n">
        <f aca="false">AN22</f>
        <v>0</v>
      </c>
      <c r="AO14" s="57" t="n">
        <f aca="false">AO22</f>
        <v>0</v>
      </c>
      <c r="AP14" s="57" t="n">
        <f aca="false">AP22</f>
        <v>0</v>
      </c>
      <c r="AQ14" s="57" t="n">
        <f aca="false">AQ22</f>
        <v>0</v>
      </c>
      <c r="AR14" s="57" t="n">
        <f aca="false">AR22</f>
        <v>0</v>
      </c>
      <c r="AS14" s="57" t="n">
        <f aca="false">AS22</f>
        <v>0</v>
      </c>
      <c r="AT14" s="57" t="n">
        <f aca="false">AT22</f>
        <v>0</v>
      </c>
      <c r="AU14" s="57" t="n">
        <f aca="false">AU22</f>
        <v>0</v>
      </c>
      <c r="AV14" s="57" t="n">
        <f aca="false">AV22</f>
        <v>0</v>
      </c>
      <c r="AW14" s="57" t="n">
        <f aca="false">AW22</f>
        <v>0</v>
      </c>
      <c r="AX14" s="57" t="n">
        <f aca="false">AX22</f>
        <v>0</v>
      </c>
      <c r="AY14" s="57" t="n">
        <f aca="false">AY22</f>
        <v>0</v>
      </c>
      <c r="AZ14" s="57" t="n">
        <f aca="false">AZ22</f>
        <v>0</v>
      </c>
      <c r="BA14" s="57" t="n">
        <f aca="false">BA22</f>
        <v>0</v>
      </c>
      <c r="BB14" s="57" t="n">
        <f aca="false">BB22</f>
        <v>0</v>
      </c>
      <c r="BC14" s="57" t="n">
        <f aca="false">BC22</f>
        <v>0</v>
      </c>
      <c r="BD14" s="57" t="n">
        <f aca="false">BD22</f>
        <v>0</v>
      </c>
      <c r="BE14" s="57" t="n">
        <f aca="false">BE22</f>
        <v>0</v>
      </c>
      <c r="BF14" s="57" t="n">
        <f aca="false">BF22</f>
        <v>0</v>
      </c>
      <c r="BG14" s="57" t="n">
        <f aca="false">BG22</f>
        <v>0</v>
      </c>
      <c r="BH14" s="57" t="n">
        <f aca="false">BH22</f>
        <v>0</v>
      </c>
      <c r="BI14" s="57" t="n">
        <f aca="false">BI22</f>
        <v>0</v>
      </c>
      <c r="BJ14" s="57" t="n">
        <f aca="false">BJ22</f>
        <v>0</v>
      </c>
      <c r="BK14" s="57" t="n">
        <f aca="false">BK22</f>
        <v>0</v>
      </c>
      <c r="BL14" s="57" t="n">
        <f aca="false">BL22</f>
        <v>0</v>
      </c>
      <c r="BM14" s="57" t="n">
        <f aca="false">BM22</f>
        <v>0</v>
      </c>
      <c r="BN14" s="57" t="n">
        <f aca="false">BN22</f>
        <v>0</v>
      </c>
      <c r="BO14" s="57" t="n">
        <f aca="false">BO22</f>
        <v>0</v>
      </c>
      <c r="BP14" s="57" t="n">
        <f aca="false">BP22</f>
        <v>0</v>
      </c>
      <c r="BQ14" s="57" t="n">
        <f aca="false">BQ22</f>
        <v>0</v>
      </c>
      <c r="BR14" s="57" t="n">
        <f aca="false">BR22</f>
        <v>0</v>
      </c>
      <c r="BS14" s="57" t="n">
        <f aca="false">BS22</f>
        <v>0</v>
      </c>
      <c r="BT14" s="57" t="n">
        <f aca="false">BT22</f>
        <v>0</v>
      </c>
      <c r="BU14" s="57" t="n">
        <f aca="false">BU22</f>
        <v>0</v>
      </c>
      <c r="BV14" s="57" t="n">
        <f aca="false">BV22</f>
        <v>0</v>
      </c>
      <c r="BW14" s="57" t="n">
        <f aca="false">BW22</f>
        <v>0</v>
      </c>
      <c r="BX14" s="57" t="n">
        <f aca="false">BX22</f>
        <v>0</v>
      </c>
      <c r="BY14" s="57" t="n">
        <f aca="false">BY22</f>
        <v>0</v>
      </c>
      <c r="BZ14" s="57" t="n">
        <f aca="false">BZ22</f>
        <v>0</v>
      </c>
      <c r="CA14" s="50" t="s">
        <v>176</v>
      </c>
    </row>
    <row r="15" customFormat="false" ht="15" hidden="false" customHeight="false" outlineLevel="0" collapsed="false">
      <c r="A15" s="22" t="s">
        <v>9</v>
      </c>
      <c r="B15" s="56" t="s">
        <v>10</v>
      </c>
      <c r="C15" s="63" t="s">
        <v>175</v>
      </c>
      <c r="D15" s="63" t="s">
        <v>175</v>
      </c>
      <c r="E15" s="63" t="s">
        <v>175</v>
      </c>
      <c r="F15" s="63" t="s">
        <v>175</v>
      </c>
      <c r="G15" s="63" t="s">
        <v>175</v>
      </c>
      <c r="H15" s="57" t="n">
        <f aca="false">H23</f>
        <v>0</v>
      </c>
      <c r="I15" s="57" t="n">
        <f aca="false">I23</f>
        <v>0</v>
      </c>
      <c r="J15" s="63" t="s">
        <v>175</v>
      </c>
      <c r="K15" s="57" t="n">
        <f aca="false">K23</f>
        <v>0</v>
      </c>
      <c r="L15" s="57" t="n">
        <f aca="false">L23</f>
        <v>0</v>
      </c>
      <c r="M15" s="63" t="s">
        <v>175</v>
      </c>
      <c r="N15" s="57" t="n">
        <f aca="false">N23</f>
        <v>0</v>
      </c>
      <c r="O15" s="57" t="n">
        <f aca="false">O23</f>
        <v>0</v>
      </c>
      <c r="P15" s="57" t="n">
        <f aca="false">P23</f>
        <v>0</v>
      </c>
      <c r="Q15" s="57" t="n">
        <f aca="false">Q23</f>
        <v>0</v>
      </c>
      <c r="R15" s="57" t="n">
        <f aca="false">R23</f>
        <v>0</v>
      </c>
      <c r="S15" s="57" t="n">
        <f aca="false">S23</f>
        <v>0</v>
      </c>
      <c r="T15" s="57" t="n">
        <f aca="false">T23</f>
        <v>0</v>
      </c>
      <c r="U15" s="57" t="n">
        <f aca="false">U23</f>
        <v>0</v>
      </c>
      <c r="V15" s="57" t="n">
        <f aca="false">V23</f>
        <v>0</v>
      </c>
      <c r="W15" s="57" t="n">
        <f aca="false">W23</f>
        <v>0</v>
      </c>
      <c r="X15" s="57" t="n">
        <f aca="false">X23</f>
        <v>0</v>
      </c>
      <c r="Y15" s="57" t="n">
        <f aca="false">Y23</f>
        <v>0</v>
      </c>
      <c r="Z15" s="57" t="n">
        <f aca="false">Z23</f>
        <v>0</v>
      </c>
      <c r="AA15" s="57" t="n">
        <f aca="false">AA23</f>
        <v>0</v>
      </c>
      <c r="AB15" s="57" t="n">
        <f aca="false">AB23</f>
        <v>0</v>
      </c>
      <c r="AC15" s="57" t="n">
        <f aca="false">AC23</f>
        <v>0</v>
      </c>
      <c r="AD15" s="57" t="n">
        <f aca="false">AD23</f>
        <v>0</v>
      </c>
      <c r="AE15" s="57" t="n">
        <f aca="false">AE23</f>
        <v>0</v>
      </c>
      <c r="AF15" s="57" t="n">
        <f aca="false">AF23</f>
        <v>0</v>
      </c>
      <c r="AG15" s="57" t="n">
        <f aca="false">AG23</f>
        <v>0</v>
      </c>
      <c r="AH15" s="57" t="n">
        <f aca="false">AH23</f>
        <v>0</v>
      </c>
      <c r="AI15" s="57" t="n">
        <f aca="false">AI23</f>
        <v>0</v>
      </c>
      <c r="AJ15" s="57" t="n">
        <f aca="false">AJ23</f>
        <v>0</v>
      </c>
      <c r="AK15" s="57" t="n">
        <f aca="false">AK23</f>
        <v>0</v>
      </c>
      <c r="AL15" s="57" t="n">
        <f aca="false">AL23</f>
        <v>0</v>
      </c>
      <c r="AM15" s="57" t="n">
        <f aca="false">AM23</f>
        <v>0</v>
      </c>
      <c r="AN15" s="57" t="n">
        <f aca="false">AN23</f>
        <v>0</v>
      </c>
      <c r="AO15" s="57" t="n">
        <f aca="false">AO23</f>
        <v>0</v>
      </c>
      <c r="AP15" s="57" t="n">
        <f aca="false">AP23</f>
        <v>0</v>
      </c>
      <c r="AQ15" s="57" t="n">
        <f aca="false">AQ23</f>
        <v>0</v>
      </c>
      <c r="AR15" s="57" t="n">
        <f aca="false">AR23</f>
        <v>0</v>
      </c>
      <c r="AS15" s="57" t="n">
        <f aca="false">AS23</f>
        <v>0</v>
      </c>
      <c r="AT15" s="57" t="n">
        <f aca="false">AT23</f>
        <v>0</v>
      </c>
      <c r="AU15" s="57" t="n">
        <f aca="false">AU23</f>
        <v>0</v>
      </c>
      <c r="AV15" s="57" t="n">
        <f aca="false">AV23</f>
        <v>0</v>
      </c>
      <c r="AW15" s="57" t="n">
        <f aca="false">AW23</f>
        <v>0</v>
      </c>
      <c r="AX15" s="57" t="n">
        <f aca="false">AX23</f>
        <v>0</v>
      </c>
      <c r="AY15" s="57" t="n">
        <f aca="false">AY23</f>
        <v>0</v>
      </c>
      <c r="AZ15" s="57" t="n">
        <f aca="false">AZ23</f>
        <v>0</v>
      </c>
      <c r="BA15" s="57" t="n">
        <f aca="false">BA23</f>
        <v>0</v>
      </c>
      <c r="BB15" s="57" t="n">
        <f aca="false">BB23</f>
        <v>0</v>
      </c>
      <c r="BC15" s="57" t="n">
        <f aca="false">BC23</f>
        <v>0</v>
      </c>
      <c r="BD15" s="57" t="n">
        <f aca="false">BD23</f>
        <v>0</v>
      </c>
      <c r="BE15" s="57" t="n">
        <f aca="false">BE23</f>
        <v>0</v>
      </c>
      <c r="BF15" s="57" t="n">
        <f aca="false">BF23</f>
        <v>0</v>
      </c>
      <c r="BG15" s="57" t="n">
        <f aca="false">BG23</f>
        <v>0</v>
      </c>
      <c r="BH15" s="57" t="n">
        <f aca="false">BH23</f>
        <v>0</v>
      </c>
      <c r="BI15" s="57" t="n">
        <f aca="false">BI23</f>
        <v>0</v>
      </c>
      <c r="BJ15" s="57" t="n">
        <f aca="false">BJ23</f>
        <v>0</v>
      </c>
      <c r="BK15" s="57" t="n">
        <f aca="false">BK23</f>
        <v>0</v>
      </c>
      <c r="BL15" s="57" t="n">
        <f aca="false">BL23</f>
        <v>0</v>
      </c>
      <c r="BM15" s="57" t="n">
        <f aca="false">BM23</f>
        <v>0</v>
      </c>
      <c r="BN15" s="57" t="n">
        <f aca="false">BN23</f>
        <v>0</v>
      </c>
      <c r="BO15" s="57" t="n">
        <f aca="false">BO23</f>
        <v>0</v>
      </c>
      <c r="BP15" s="57" t="n">
        <f aca="false">BP23</f>
        <v>0</v>
      </c>
      <c r="BQ15" s="57" t="n">
        <f aca="false">BQ23</f>
        <v>0</v>
      </c>
      <c r="BR15" s="57" t="n">
        <f aca="false">BR23</f>
        <v>0</v>
      </c>
      <c r="BS15" s="57" t="n">
        <f aca="false">BS23</f>
        <v>0</v>
      </c>
      <c r="BT15" s="57" t="n">
        <f aca="false">BT23</f>
        <v>0</v>
      </c>
      <c r="BU15" s="57" t="n">
        <f aca="false">BU23</f>
        <v>0</v>
      </c>
      <c r="BV15" s="57" t="n">
        <f aca="false">BV23</f>
        <v>0</v>
      </c>
      <c r="BW15" s="57" t="n">
        <f aca="false">BW23</f>
        <v>0</v>
      </c>
      <c r="BX15" s="57" t="n">
        <f aca="false">BX23</f>
        <v>0</v>
      </c>
      <c r="BY15" s="57" t="n">
        <f aca="false">BY23</f>
        <v>0</v>
      </c>
      <c r="BZ15" s="57" t="n">
        <f aca="false">BZ23</f>
        <v>0</v>
      </c>
      <c r="CA15" s="50" t="s">
        <v>176</v>
      </c>
    </row>
    <row r="16" customFormat="false" ht="15" hidden="false" customHeight="false" outlineLevel="0" collapsed="false">
      <c r="A16" s="22" t="s">
        <v>11</v>
      </c>
      <c r="B16" s="56" t="s">
        <v>12</v>
      </c>
      <c r="C16" s="57" t="str">
        <f aca="false">C25</f>
        <v>Q_R01</v>
      </c>
      <c r="D16" s="63" t="s">
        <v>175</v>
      </c>
      <c r="E16" s="63" t="n">
        <f aca="false">E24</f>
        <v>2027</v>
      </c>
      <c r="F16" s="63" t="n">
        <f aca="false">F24</f>
        <v>2027</v>
      </c>
      <c r="G16" s="63" t="s">
        <v>175</v>
      </c>
      <c r="H16" s="57" t="n">
        <f aca="false">H24</f>
        <v>0</v>
      </c>
      <c r="I16" s="57" t="n">
        <f aca="false">I24</f>
        <v>0</v>
      </c>
      <c r="J16" s="63" t="s">
        <v>175</v>
      </c>
      <c r="K16" s="57" t="n">
        <f aca="false">K24</f>
        <v>16.47</v>
      </c>
      <c r="L16" s="57" t="n">
        <f aca="false">L24</f>
        <v>16.47</v>
      </c>
      <c r="M16" s="63" t="s">
        <v>175</v>
      </c>
      <c r="N16" s="57" t="n">
        <f aca="false">N24</f>
        <v>0</v>
      </c>
      <c r="O16" s="57" t="n">
        <f aca="false">O24</f>
        <v>0</v>
      </c>
      <c r="P16" s="57" t="n">
        <f aca="false">P24</f>
        <v>16.47</v>
      </c>
      <c r="Q16" s="57" t="n">
        <f aca="false">Q24</f>
        <v>0</v>
      </c>
      <c r="R16" s="57" t="n">
        <f aca="false">R24</f>
        <v>16.47</v>
      </c>
      <c r="S16" s="57" t="n">
        <f aca="false">S24</f>
        <v>0</v>
      </c>
      <c r="T16" s="57" t="n">
        <f aca="false">T24</f>
        <v>0</v>
      </c>
      <c r="U16" s="57" t="n">
        <f aca="false">U24</f>
        <v>0</v>
      </c>
      <c r="V16" s="57" t="n">
        <f aca="false">V24</f>
        <v>0</v>
      </c>
      <c r="W16" s="57" t="n">
        <f aca="false">W24</f>
        <v>0</v>
      </c>
      <c r="X16" s="57" t="n">
        <f aca="false">X24</f>
        <v>0</v>
      </c>
      <c r="Y16" s="57" t="n">
        <f aca="false">Y24</f>
        <v>0</v>
      </c>
      <c r="Z16" s="57" t="n">
        <f aca="false">Z24</f>
        <v>0</v>
      </c>
      <c r="AA16" s="57" t="n">
        <f aca="false">AA24</f>
        <v>0</v>
      </c>
      <c r="AB16" s="57" t="n">
        <f aca="false">AB24</f>
        <v>0</v>
      </c>
      <c r="AC16" s="57" t="n">
        <f aca="false">AC24</f>
        <v>0</v>
      </c>
      <c r="AD16" s="57" t="n">
        <f aca="false">AD24</f>
        <v>0</v>
      </c>
      <c r="AE16" s="57" t="n">
        <f aca="false">AE24</f>
        <v>0</v>
      </c>
      <c r="AF16" s="57" t="n">
        <f aca="false">AF24</f>
        <v>0</v>
      </c>
      <c r="AG16" s="57" t="n">
        <f aca="false">AG24</f>
        <v>0</v>
      </c>
      <c r="AH16" s="57" t="n">
        <f aca="false">AH24</f>
        <v>0</v>
      </c>
      <c r="AI16" s="57" t="n">
        <f aca="false">AI24</f>
        <v>0</v>
      </c>
      <c r="AJ16" s="57" t="n">
        <f aca="false">AJ24</f>
        <v>0</v>
      </c>
      <c r="AK16" s="57" t="n">
        <f aca="false">AK24</f>
        <v>0</v>
      </c>
      <c r="AL16" s="57" t="n">
        <f aca="false">AL24</f>
        <v>0</v>
      </c>
      <c r="AM16" s="57" t="n">
        <f aca="false">AM24</f>
        <v>16.47</v>
      </c>
      <c r="AN16" s="57" t="n">
        <f aca="false">AN24</f>
        <v>0</v>
      </c>
      <c r="AO16" s="57" t="n">
        <f aca="false">AO24</f>
        <v>0</v>
      </c>
      <c r="AP16" s="57" t="n">
        <f aca="false">AP24</f>
        <v>16.47</v>
      </c>
      <c r="AQ16" s="57" t="n">
        <f aca="false">AQ24</f>
        <v>0</v>
      </c>
      <c r="AR16" s="57" t="n">
        <f aca="false">AR24</f>
        <v>0</v>
      </c>
      <c r="AS16" s="57" t="n">
        <f aca="false">AS24</f>
        <v>0</v>
      </c>
      <c r="AT16" s="57" t="n">
        <f aca="false">AT24</f>
        <v>0</v>
      </c>
      <c r="AU16" s="57" t="n">
        <f aca="false">AU24</f>
        <v>0</v>
      </c>
      <c r="AV16" s="57" t="n">
        <f aca="false">AV24</f>
        <v>0</v>
      </c>
      <c r="AW16" s="57" t="n">
        <f aca="false">AW24</f>
        <v>0</v>
      </c>
      <c r="AX16" s="57" t="n">
        <f aca="false">AX24</f>
        <v>0</v>
      </c>
      <c r="AY16" s="57" t="n">
        <f aca="false">AY24</f>
        <v>0</v>
      </c>
      <c r="AZ16" s="57" t="n">
        <f aca="false">AZ24</f>
        <v>0</v>
      </c>
      <c r="BA16" s="57" t="n">
        <f aca="false">BA24</f>
        <v>0</v>
      </c>
      <c r="BB16" s="57" t="n">
        <f aca="false">BB24</f>
        <v>0</v>
      </c>
      <c r="BC16" s="57" t="n">
        <f aca="false">BC24</f>
        <v>0</v>
      </c>
      <c r="BD16" s="57" t="n">
        <f aca="false">BD24</f>
        <v>0</v>
      </c>
      <c r="BE16" s="57" t="n">
        <f aca="false">BE24</f>
        <v>0</v>
      </c>
      <c r="BF16" s="57" t="n">
        <f aca="false">BF24</f>
        <v>0</v>
      </c>
      <c r="BG16" s="57" t="n">
        <f aca="false">BG24</f>
        <v>0</v>
      </c>
      <c r="BH16" s="57" t="n">
        <f aca="false">BH24</f>
        <v>0</v>
      </c>
      <c r="BI16" s="57" t="n">
        <f aca="false">BI24</f>
        <v>0</v>
      </c>
      <c r="BJ16" s="57" t="n">
        <f aca="false">BJ24</f>
        <v>0</v>
      </c>
      <c r="BK16" s="57" t="n">
        <f aca="false">BK24</f>
        <v>0</v>
      </c>
      <c r="BL16" s="57" t="n">
        <f aca="false">BL24</f>
        <v>0</v>
      </c>
      <c r="BM16" s="57" t="n">
        <f aca="false">BM24</f>
        <v>0</v>
      </c>
      <c r="BN16" s="57" t="n">
        <f aca="false">BN24</f>
        <v>0</v>
      </c>
      <c r="BO16" s="57" t="n">
        <f aca="false">BO24</f>
        <v>0</v>
      </c>
      <c r="BP16" s="57" t="n">
        <f aca="false">BP24</f>
        <v>0</v>
      </c>
      <c r="BQ16" s="57" t="n">
        <f aca="false">BQ24</f>
        <v>0</v>
      </c>
      <c r="BR16" s="57" t="n">
        <f aca="false">BR24</f>
        <v>0</v>
      </c>
      <c r="BS16" s="57" t="n">
        <f aca="false">BS24</f>
        <v>0</v>
      </c>
      <c r="BT16" s="57" t="n">
        <f aca="false">BT24</f>
        <v>0</v>
      </c>
      <c r="BU16" s="57" t="n">
        <f aca="false">BU24</f>
        <v>0</v>
      </c>
      <c r="BV16" s="57" t="n">
        <f aca="false">BV24</f>
        <v>16.47</v>
      </c>
      <c r="BW16" s="57" t="n">
        <f aca="false">BW24</f>
        <v>0</v>
      </c>
      <c r="BX16" s="57" t="n">
        <f aca="false">BX24</f>
        <v>0</v>
      </c>
      <c r="BY16" s="57" t="n">
        <f aca="false">BY24</f>
        <v>16.47</v>
      </c>
      <c r="BZ16" s="57" t="n">
        <f aca="false">BZ24</f>
        <v>0</v>
      </c>
      <c r="CA16" s="50" t="s">
        <v>176</v>
      </c>
    </row>
    <row r="17" s="64" customFormat="true" ht="15" hidden="false" customHeight="false" outlineLevel="0" collapsed="false">
      <c r="A17" s="22" t="s">
        <v>13</v>
      </c>
      <c r="B17" s="56" t="s">
        <v>14</v>
      </c>
      <c r="C17" s="63" t="s">
        <v>175</v>
      </c>
      <c r="D17" s="63" t="s">
        <v>175</v>
      </c>
      <c r="E17" s="63" t="s">
        <v>175</v>
      </c>
      <c r="F17" s="63" t="s">
        <v>175</v>
      </c>
      <c r="G17" s="63" t="s">
        <v>175</v>
      </c>
      <c r="H17" s="57" t="n">
        <f aca="false">H26</f>
        <v>0</v>
      </c>
      <c r="I17" s="57" t="n">
        <f aca="false">I26</f>
        <v>0</v>
      </c>
      <c r="J17" s="63" t="s">
        <v>175</v>
      </c>
      <c r="K17" s="57" t="n">
        <f aca="false">K26</f>
        <v>0</v>
      </c>
      <c r="L17" s="57" t="n">
        <f aca="false">L26</f>
        <v>0</v>
      </c>
      <c r="M17" s="63" t="s">
        <v>175</v>
      </c>
      <c r="N17" s="57" t="n">
        <f aca="false">N26</f>
        <v>0</v>
      </c>
      <c r="O17" s="57" t="n">
        <f aca="false">O26</f>
        <v>0</v>
      </c>
      <c r="P17" s="57" t="n">
        <f aca="false">P26</f>
        <v>0</v>
      </c>
      <c r="Q17" s="57" t="n">
        <f aca="false">Q26</f>
        <v>0</v>
      </c>
      <c r="R17" s="57" t="n">
        <f aca="false">R26</f>
        <v>0</v>
      </c>
      <c r="S17" s="57" t="n">
        <f aca="false">S26</f>
        <v>0</v>
      </c>
      <c r="T17" s="57" t="n">
        <f aca="false">T26</f>
        <v>0</v>
      </c>
      <c r="U17" s="57" t="n">
        <f aca="false">U26</f>
        <v>0</v>
      </c>
      <c r="V17" s="57" t="n">
        <f aca="false">V26</f>
        <v>0</v>
      </c>
      <c r="W17" s="57" t="n">
        <f aca="false">W26</f>
        <v>0</v>
      </c>
      <c r="X17" s="57" t="n">
        <f aca="false">X26</f>
        <v>0</v>
      </c>
      <c r="Y17" s="57" t="n">
        <f aca="false">Y26</f>
        <v>0</v>
      </c>
      <c r="Z17" s="57" t="n">
        <f aca="false">Z26</f>
        <v>0</v>
      </c>
      <c r="AA17" s="57" t="n">
        <f aca="false">AA26</f>
        <v>0</v>
      </c>
      <c r="AB17" s="57" t="n">
        <f aca="false">AB26</f>
        <v>0</v>
      </c>
      <c r="AC17" s="57" t="n">
        <f aca="false">AC26</f>
        <v>0</v>
      </c>
      <c r="AD17" s="57" t="n">
        <f aca="false">AD26</f>
        <v>0</v>
      </c>
      <c r="AE17" s="57" t="n">
        <f aca="false">AE26</f>
        <v>0</v>
      </c>
      <c r="AF17" s="57" t="n">
        <f aca="false">AF26</f>
        <v>0</v>
      </c>
      <c r="AG17" s="57" t="n">
        <f aca="false">AG26</f>
        <v>0</v>
      </c>
      <c r="AH17" s="57" t="n">
        <f aca="false">AH26</f>
        <v>0</v>
      </c>
      <c r="AI17" s="57" t="n">
        <f aca="false">AI26</f>
        <v>0</v>
      </c>
      <c r="AJ17" s="57" t="n">
        <f aca="false">AJ26</f>
        <v>0</v>
      </c>
      <c r="AK17" s="57" t="n">
        <f aca="false">AK26</f>
        <v>0</v>
      </c>
      <c r="AL17" s="57" t="n">
        <f aca="false">AL26</f>
        <v>0</v>
      </c>
      <c r="AM17" s="57" t="n">
        <f aca="false">AM26</f>
        <v>0</v>
      </c>
      <c r="AN17" s="57" t="n">
        <f aca="false">AN26</f>
        <v>0</v>
      </c>
      <c r="AO17" s="57" t="n">
        <f aca="false">AO26</f>
        <v>0</v>
      </c>
      <c r="AP17" s="57" t="n">
        <f aca="false">AP26</f>
        <v>0</v>
      </c>
      <c r="AQ17" s="57" t="n">
        <f aca="false">AQ26</f>
        <v>0</v>
      </c>
      <c r="AR17" s="57" t="n">
        <f aca="false">AR26</f>
        <v>0</v>
      </c>
      <c r="AS17" s="57" t="n">
        <f aca="false">AS26</f>
        <v>0</v>
      </c>
      <c r="AT17" s="57" t="n">
        <f aca="false">AT26</f>
        <v>0</v>
      </c>
      <c r="AU17" s="57" t="n">
        <f aca="false">AU26</f>
        <v>0</v>
      </c>
      <c r="AV17" s="57" t="n">
        <f aca="false">AV26</f>
        <v>0</v>
      </c>
      <c r="AW17" s="57" t="n">
        <f aca="false">AW26</f>
        <v>0</v>
      </c>
      <c r="AX17" s="57" t="n">
        <f aca="false">AX26</f>
        <v>0</v>
      </c>
      <c r="AY17" s="57" t="n">
        <f aca="false">AY26</f>
        <v>0</v>
      </c>
      <c r="AZ17" s="57" t="n">
        <f aca="false">AZ26</f>
        <v>0</v>
      </c>
      <c r="BA17" s="57" t="n">
        <f aca="false">BA26</f>
        <v>0</v>
      </c>
      <c r="BB17" s="57" t="n">
        <f aca="false">BB26</f>
        <v>0</v>
      </c>
      <c r="BC17" s="57" t="n">
        <f aca="false">BC26</f>
        <v>0</v>
      </c>
      <c r="BD17" s="57" t="n">
        <f aca="false">BD26</f>
        <v>0</v>
      </c>
      <c r="BE17" s="57" t="n">
        <f aca="false">BE26</f>
        <v>0</v>
      </c>
      <c r="BF17" s="57" t="n">
        <f aca="false">BF26</f>
        <v>0</v>
      </c>
      <c r="BG17" s="57" t="n">
        <f aca="false">BG26</f>
        <v>0</v>
      </c>
      <c r="BH17" s="57" t="n">
        <f aca="false">BH26</f>
        <v>0</v>
      </c>
      <c r="BI17" s="57" t="n">
        <f aca="false">BI26</f>
        <v>0</v>
      </c>
      <c r="BJ17" s="57" t="n">
        <f aca="false">BJ26</f>
        <v>0</v>
      </c>
      <c r="BK17" s="57" t="n">
        <f aca="false">BK26</f>
        <v>0</v>
      </c>
      <c r="BL17" s="57" t="n">
        <f aca="false">BL26</f>
        <v>0</v>
      </c>
      <c r="BM17" s="57" t="n">
        <f aca="false">BM26</f>
        <v>0</v>
      </c>
      <c r="BN17" s="57" t="n">
        <f aca="false">BN26</f>
        <v>0</v>
      </c>
      <c r="BO17" s="57" t="n">
        <f aca="false">BO26</f>
        <v>0</v>
      </c>
      <c r="BP17" s="57" t="n">
        <f aca="false">BP26</f>
        <v>0</v>
      </c>
      <c r="BQ17" s="57" t="n">
        <f aca="false">BQ26</f>
        <v>0</v>
      </c>
      <c r="BR17" s="57" t="n">
        <f aca="false">BR26</f>
        <v>0</v>
      </c>
      <c r="BS17" s="57" t="n">
        <f aca="false">BS26</f>
        <v>0</v>
      </c>
      <c r="BT17" s="57" t="n">
        <f aca="false">BT26</f>
        <v>0</v>
      </c>
      <c r="BU17" s="57" t="n">
        <f aca="false">BU26</f>
        <v>0</v>
      </c>
      <c r="BV17" s="57" t="n">
        <f aca="false">BV26</f>
        <v>0</v>
      </c>
      <c r="BW17" s="57" t="n">
        <f aca="false">BW26</f>
        <v>0</v>
      </c>
      <c r="BX17" s="57" t="n">
        <f aca="false">BX26</f>
        <v>0</v>
      </c>
      <c r="BY17" s="57" t="n">
        <f aca="false">BY26</f>
        <v>0</v>
      </c>
      <c r="BZ17" s="57" t="n">
        <f aca="false">BZ26</f>
        <v>0</v>
      </c>
      <c r="CA17" s="50" t="s">
        <v>176</v>
      </c>
    </row>
    <row r="18" s="71" customFormat="true" ht="15" hidden="false" customHeight="false" outlineLevel="0" collapsed="false">
      <c r="A18" s="65" t="s">
        <v>15</v>
      </c>
      <c r="B18" s="66" t="s">
        <v>16</v>
      </c>
      <c r="C18" s="51" t="s">
        <v>175</v>
      </c>
      <c r="D18" s="51" t="s">
        <v>175</v>
      </c>
      <c r="E18" s="67" t="str">
        <f aca="false">E19</f>
        <v>2024</v>
      </c>
      <c r="F18" s="67" t="str">
        <f aca="false">F19</f>
        <v>2026</v>
      </c>
      <c r="G18" s="68" t="n">
        <f aca="false">G19</f>
        <v>2029</v>
      </c>
      <c r="H18" s="67" t="n">
        <f aca="false">H19+H22+H23+H24+H26</f>
        <v>544.035390875893</v>
      </c>
      <c r="I18" s="67" t="n">
        <f aca="false">I19+I22+I23+I24+I26</f>
        <v>544.035390875893</v>
      </c>
      <c r="J18" s="69" t="n">
        <v>45884</v>
      </c>
      <c r="K18" s="67" t="n">
        <f aca="false">K19+K22+K23+K24+K26</f>
        <v>1684.825676692</v>
      </c>
      <c r="L18" s="67" t="n">
        <f aca="false">L19+L22+L23+L24+L26</f>
        <v>1684.825676692</v>
      </c>
      <c r="M18" s="70" t="n">
        <v>46126</v>
      </c>
      <c r="N18" s="67" t="n">
        <f aca="false">N19+N22+N23+N24+N26</f>
        <v>203.72054226508</v>
      </c>
      <c r="O18" s="67" t="n">
        <f aca="false">O19+O22+O23+O24+O26</f>
        <v>553.15547347472</v>
      </c>
      <c r="P18" s="67" t="n">
        <f aca="false">P19+P22+P23+P24+P26</f>
        <v>2172.300653864</v>
      </c>
      <c r="Q18" s="67" t="n">
        <f aca="false">Q19+Q22+Q23+Q24+Q26</f>
        <v>183.053166674759</v>
      </c>
      <c r="R18" s="67" t="n">
        <f aca="false">R19+R22+R23+R24+R26</f>
        <v>1802.19834706404</v>
      </c>
      <c r="S18" s="67" t="n">
        <f aca="false">S19+S22+S23+S24+S26</f>
        <v>169.991151071893</v>
      </c>
      <c r="T18" s="67" t="n">
        <f aca="false">T19+T22+T23+T24+T26</f>
        <v>0</v>
      </c>
      <c r="U18" s="67" t="n">
        <f aca="false">U19+U22+U23+U24+U26</f>
        <v>0</v>
      </c>
      <c r="V18" s="67" t="n">
        <f aca="false">V19+V22+V23+V24+V26</f>
        <v>169.991151071893</v>
      </c>
      <c r="W18" s="67" t="n">
        <f aca="false">W19+W22+W23+W24+W26</f>
        <v>0</v>
      </c>
      <c r="X18" s="67" t="n">
        <f aca="false">X19+X22+X23+X24+X26</f>
        <v>166.381764534881</v>
      </c>
      <c r="Y18" s="67" t="n">
        <f aca="false">Y19+Y22+Y23+Y24+Y26</f>
        <v>0</v>
      </c>
      <c r="Z18" s="67" t="n">
        <f aca="false">Z19+Z22+Z23+Z24+Z26</f>
        <v>0</v>
      </c>
      <c r="AA18" s="67" t="n">
        <f aca="false">AA19+AA22+AA23+AA24+AA26</f>
        <v>166.381764534881</v>
      </c>
      <c r="AB18" s="67" t="n">
        <f aca="false">AB19+AB22+AB23+AB24+AB26</f>
        <v>0</v>
      </c>
      <c r="AC18" s="67" t="n">
        <f aca="false">AC19+AC22+AC23+AC24+AC26</f>
        <v>179.17068</v>
      </c>
      <c r="AD18" s="67" t="n">
        <f aca="false">AD19+AD22+AD23+AD24+AD26</f>
        <v>0</v>
      </c>
      <c r="AE18" s="67" t="n">
        <f aca="false">AE19+AE22+AE23+AE24+AE26</f>
        <v>0</v>
      </c>
      <c r="AF18" s="67" t="n">
        <f aca="false">AF19+AF22+AF23+AF24+AF26</f>
        <v>179.17068</v>
      </c>
      <c r="AG18" s="67" t="n">
        <f aca="false">AG19+AG22+AG23+AG24+AG26</f>
        <v>0</v>
      </c>
      <c r="AH18" s="67" t="n">
        <f aca="false">AH19+AH22+AH23+AH24+AH26</f>
        <v>181.9767308</v>
      </c>
      <c r="AI18" s="67" t="n">
        <f aca="false">AI19+AI22+AI23+AI24+AI26</f>
        <v>0</v>
      </c>
      <c r="AJ18" s="67" t="n">
        <f aca="false">AJ19+AJ22+AJ23+AJ24+AJ26</f>
        <v>0</v>
      </c>
      <c r="AK18" s="67" t="n">
        <f aca="false">AK19+AK22+AK23+AK24+AK26</f>
        <v>181.9767308</v>
      </c>
      <c r="AL18" s="67" t="n">
        <f aca="false">AL19+AL22+AL23+AL24+AL26</f>
        <v>0</v>
      </c>
      <c r="AM18" s="67" t="n">
        <f aca="false">AM19+AM22+AM23+AM24+AM26</f>
        <v>584.865501051566</v>
      </c>
      <c r="AN18" s="67" t="n">
        <f aca="false">AN19+AN22+AN23+AN24+AN26</f>
        <v>0</v>
      </c>
      <c r="AO18" s="67" t="n">
        <f aca="false">AO19+AO22+AO23+AO24+AO26</f>
        <v>0</v>
      </c>
      <c r="AP18" s="67" t="n">
        <f aca="false">AP19+AP22+AP23+AP24+AP26</f>
        <v>584.865501051566</v>
      </c>
      <c r="AQ18" s="67" t="n">
        <f aca="false">AQ19+AQ22+AQ23+AQ24+AQ26</f>
        <v>0</v>
      </c>
      <c r="AR18" s="67" t="n">
        <f aca="false">AR19+AR22+AR23+AR24+AR26</f>
        <v>0</v>
      </c>
      <c r="AS18" s="67" t="n">
        <f aca="false">AS19+AS22+AS23+AS24+AS26</f>
        <v>0</v>
      </c>
      <c r="AT18" s="67" t="n">
        <f aca="false">AT19+AT22+AT23+AT24+AT26</f>
        <v>0</v>
      </c>
      <c r="AU18" s="67" t="n">
        <f aca="false">AU19+AU22+AU23+AU24+AU26</f>
        <v>0</v>
      </c>
      <c r="AV18" s="67" t="n">
        <f aca="false">AV19+AV22+AV23+AV24+AV26</f>
        <v>0</v>
      </c>
      <c r="AW18" s="67" t="n">
        <f aca="false">AW19+AW22+AW23+AW24+AW26</f>
        <v>546.971283637393</v>
      </c>
      <c r="AX18" s="67" t="n">
        <f aca="false">AX19+AX22+AX23+AX24+AX26</f>
        <v>0</v>
      </c>
      <c r="AY18" s="67" t="n">
        <f aca="false">AY19+AY22+AY23+AY24+AY26</f>
        <v>0</v>
      </c>
      <c r="AZ18" s="67" t="n">
        <f aca="false">AZ19+AZ22+AZ23+AZ24+AZ26</f>
        <v>546.971283637393</v>
      </c>
      <c r="BA18" s="67" t="n">
        <f aca="false">BA19+BA22+BA23+BA24+BA26</f>
        <v>0</v>
      </c>
      <c r="BB18" s="67" t="n">
        <f aca="false">BB19+BB22+BB23+BB24+BB26</f>
        <v>0</v>
      </c>
      <c r="BC18" s="67" t="n">
        <f aca="false">BC19+BC22+BC23+BC24+BC26</f>
        <v>0</v>
      </c>
      <c r="BD18" s="67" t="n">
        <f aca="false">BD19+BD22+BD23+BD24+BD26</f>
        <v>0</v>
      </c>
      <c r="BE18" s="67" t="n">
        <f aca="false">BE19+BE22+BE23+BE24+BE26</f>
        <v>0</v>
      </c>
      <c r="BF18" s="67" t="n">
        <f aca="false">BF19+BF22+BF23+BF24+BF26</f>
        <v>0</v>
      </c>
      <c r="BG18" s="67" t="n">
        <f aca="false">BG19+BG22+BG23+BG24+BG26</f>
        <v>488.384831575081</v>
      </c>
      <c r="BH18" s="67" t="n">
        <f aca="false">BH19+BH22+BH23+BH24+BH26</f>
        <v>0</v>
      </c>
      <c r="BI18" s="67" t="n">
        <f aca="false">BI19+BI22+BI23+BI24+BI26</f>
        <v>0</v>
      </c>
      <c r="BJ18" s="67" t="n">
        <f aca="false">BJ19+BJ22+BJ23+BJ24+BJ26</f>
        <v>488.384831575081</v>
      </c>
      <c r="BK18" s="67" t="n">
        <f aca="false">BK19+BK22+BK23+BK24+BK26</f>
        <v>0</v>
      </c>
      <c r="BL18" s="67" t="n">
        <f aca="false">BL19+BL22+BL23+BL24+BL26</f>
        <v>0</v>
      </c>
      <c r="BM18" s="67" t="n">
        <f aca="false">BM19+BM22+BM23+BM24+BM26</f>
        <v>0</v>
      </c>
      <c r="BN18" s="67" t="n">
        <f aca="false">BN19+BN22+BN23+BN24+BN26</f>
        <v>0</v>
      </c>
      <c r="BO18" s="67" t="n">
        <f aca="false">BO19+BO22+BO23+BO24+BO26</f>
        <v>0</v>
      </c>
      <c r="BP18" s="67" t="n">
        <f aca="false">BP19+BP22+BP23+BP24+BP26</f>
        <v>0</v>
      </c>
      <c r="BQ18" s="67" t="n">
        <f aca="false">BQ19+BQ22+BQ23+BQ24+BQ26</f>
        <v>553.15547347472</v>
      </c>
      <c r="BR18" s="67" t="n">
        <f aca="false">BR19+BR22+BR23+BR24+BR26</f>
        <v>0</v>
      </c>
      <c r="BS18" s="67" t="n">
        <f aca="false">BS19+BS22+BS23+BS24+BS26</f>
        <v>0</v>
      </c>
      <c r="BT18" s="67" t="n">
        <f aca="false">BT19+BT22+BT23+BT24+BT26</f>
        <v>553.15547347472</v>
      </c>
      <c r="BU18" s="67" t="n">
        <f aca="false">BU19+BU22+BU23+BU24+BU26</f>
        <v>0</v>
      </c>
      <c r="BV18" s="67" t="n">
        <f aca="false">BV19+BV22+BV23+BV24+BV26</f>
        <v>1802.19834706404</v>
      </c>
      <c r="BW18" s="67" t="n">
        <f aca="false">BW19+BW22+BW23+BW24+BW26</f>
        <v>0</v>
      </c>
      <c r="BX18" s="67" t="n">
        <f aca="false">BX19+BX22+BX23+BX24+BX26</f>
        <v>0</v>
      </c>
      <c r="BY18" s="67" t="n">
        <f aca="false">BY19+BY22+BY23+BY24+BY26</f>
        <v>1802.19834706404</v>
      </c>
      <c r="BZ18" s="67" t="n">
        <f aca="false">BZ19+BZ22+BZ23+BZ24+BZ26</f>
        <v>0</v>
      </c>
      <c r="CA18" s="54" t="s">
        <v>176</v>
      </c>
    </row>
    <row r="19" s="71" customFormat="true" ht="15" hidden="false" customHeight="false" outlineLevel="0" collapsed="false">
      <c r="A19" s="12" t="s">
        <v>17</v>
      </c>
      <c r="B19" s="72" t="s">
        <v>177</v>
      </c>
      <c r="C19" s="73" t="s">
        <v>178</v>
      </c>
      <c r="D19" s="74" t="s">
        <v>179</v>
      </c>
      <c r="E19" s="75" t="s">
        <v>180</v>
      </c>
      <c r="F19" s="75" t="s">
        <v>181</v>
      </c>
      <c r="G19" s="76" t="n">
        <v>2029</v>
      </c>
      <c r="H19" s="67" t="n">
        <f aca="false">H20+H21</f>
        <v>544.035390875893</v>
      </c>
      <c r="I19" s="67" t="n">
        <f aca="false">I20+I21</f>
        <v>544.035390875893</v>
      </c>
      <c r="J19" s="69" t="n">
        <v>45884</v>
      </c>
      <c r="K19" s="67" t="n">
        <f aca="false">K20+K21</f>
        <v>1668.355676692</v>
      </c>
      <c r="L19" s="67" t="n">
        <f aca="false">L20+L21</f>
        <v>1668.355676692</v>
      </c>
      <c r="M19" s="70" t="n">
        <v>46126</v>
      </c>
      <c r="N19" s="67" t="n">
        <f aca="false">N20+N21</f>
        <v>203.72054226508</v>
      </c>
      <c r="O19" s="67" t="n">
        <f aca="false">O20+O21</f>
        <v>553.15547347472</v>
      </c>
      <c r="P19" s="67" t="n">
        <f aca="false">P20+P21</f>
        <v>2155.830653864</v>
      </c>
      <c r="Q19" s="77" t="n">
        <f aca="false">O19-N19-X19</f>
        <v>183.053166674759</v>
      </c>
      <c r="R19" s="67" t="n">
        <f aca="false">R20+R21</f>
        <v>1785.72834706404</v>
      </c>
      <c r="S19" s="67" t="n">
        <f aca="false">S20+S21</f>
        <v>169.991151071893</v>
      </c>
      <c r="T19" s="67" t="n">
        <f aca="false">T20+T21</f>
        <v>0</v>
      </c>
      <c r="U19" s="67" t="n">
        <f aca="false">U20+U21</f>
        <v>0</v>
      </c>
      <c r="V19" s="67" t="n">
        <f aca="false">V20+V21</f>
        <v>169.991151071893</v>
      </c>
      <c r="W19" s="67" t="n">
        <f aca="false">W20+W21</f>
        <v>0</v>
      </c>
      <c r="X19" s="67" t="n">
        <f aca="false">X20+X21</f>
        <v>166.381764534881</v>
      </c>
      <c r="Y19" s="67" t="n">
        <f aca="false">Y20+Y21</f>
        <v>0</v>
      </c>
      <c r="Z19" s="67" t="n">
        <f aca="false">Z20+Z21</f>
        <v>0</v>
      </c>
      <c r="AA19" s="67" t="n">
        <f aca="false">AA20+AA21</f>
        <v>166.381764534881</v>
      </c>
      <c r="AB19" s="67" t="n">
        <f aca="false">AB20+AB21</f>
        <v>0</v>
      </c>
      <c r="AC19" s="67" t="n">
        <f aca="false">AC20+AC21</f>
        <v>179.17068</v>
      </c>
      <c r="AD19" s="67" t="n">
        <f aca="false">AD20+AD21</f>
        <v>0</v>
      </c>
      <c r="AE19" s="67" t="n">
        <f aca="false">AE20+AE21</f>
        <v>0</v>
      </c>
      <c r="AF19" s="67" t="n">
        <f aca="false">AF20+AF21</f>
        <v>179.17068</v>
      </c>
      <c r="AG19" s="67" t="n">
        <f aca="false">AG20+AG21</f>
        <v>0</v>
      </c>
      <c r="AH19" s="67" t="n">
        <f aca="false">AH20+AH21</f>
        <v>181.9767308</v>
      </c>
      <c r="AI19" s="67" t="n">
        <f aca="false">AI20+AI21</f>
        <v>0</v>
      </c>
      <c r="AJ19" s="67" t="n">
        <f aca="false">AJ20+AJ21</f>
        <v>0</v>
      </c>
      <c r="AK19" s="78" t="n">
        <f aca="false">AK21</f>
        <v>181.9767308</v>
      </c>
      <c r="AL19" s="67" t="n">
        <f aca="false">AL20+AL21</f>
        <v>0</v>
      </c>
      <c r="AM19" s="67" t="n">
        <f aca="false">AM20+AM21</f>
        <v>568.395501051566</v>
      </c>
      <c r="AN19" s="67" t="n">
        <f aca="false">AN20+AN21</f>
        <v>0</v>
      </c>
      <c r="AO19" s="67" t="n">
        <f aca="false">AO20+AO21</f>
        <v>0</v>
      </c>
      <c r="AP19" s="78" t="n">
        <f aca="false">AP20+AP21</f>
        <v>568.395501051566</v>
      </c>
      <c r="AQ19" s="67" t="n">
        <f aca="false">AQ20+AQ21</f>
        <v>0</v>
      </c>
      <c r="AR19" s="67" t="n">
        <f aca="false">AR20+AR21</f>
        <v>0</v>
      </c>
      <c r="AS19" s="67" t="n">
        <f aca="false">AS20+AS21</f>
        <v>0</v>
      </c>
      <c r="AT19" s="67" t="n">
        <f aca="false">AT20+AT21</f>
        <v>0</v>
      </c>
      <c r="AU19" s="67" t="n">
        <f aca="false">AU20+AU21</f>
        <v>0</v>
      </c>
      <c r="AV19" s="67" t="n">
        <f aca="false">AV20+AV21</f>
        <v>0</v>
      </c>
      <c r="AW19" s="67" t="n">
        <f aca="false">AW20+AW21</f>
        <v>546.971283637393</v>
      </c>
      <c r="AX19" s="67" t="n">
        <f aca="false">AX20+AX21</f>
        <v>0</v>
      </c>
      <c r="AY19" s="67" t="n">
        <f aca="false">AY20+AY21</f>
        <v>0</v>
      </c>
      <c r="AZ19" s="67" t="n">
        <f aca="false">AZ20+AZ21</f>
        <v>546.971283637393</v>
      </c>
      <c r="BA19" s="67" t="n">
        <f aca="false">BA20+BA21</f>
        <v>0</v>
      </c>
      <c r="BB19" s="67" t="n">
        <f aca="false">BB20+BB21</f>
        <v>0</v>
      </c>
      <c r="BC19" s="67" t="n">
        <f aca="false">BC20+BC21</f>
        <v>0</v>
      </c>
      <c r="BD19" s="67" t="n">
        <f aca="false">BD20+BD21</f>
        <v>0</v>
      </c>
      <c r="BE19" s="67" t="n">
        <f aca="false">BE20+BE21</f>
        <v>0</v>
      </c>
      <c r="BF19" s="67" t="n">
        <f aca="false">BF20+BF21</f>
        <v>0</v>
      </c>
      <c r="BG19" s="67" t="n">
        <f aca="false">BG20+BG21</f>
        <v>488.384831575081</v>
      </c>
      <c r="BH19" s="67" t="n">
        <f aca="false">BH20+BH21</f>
        <v>0</v>
      </c>
      <c r="BI19" s="67" t="n">
        <f aca="false">BI20+BI21</f>
        <v>0</v>
      </c>
      <c r="BJ19" s="67" t="n">
        <f aca="false">BJ20+BJ21</f>
        <v>488.384831575081</v>
      </c>
      <c r="BK19" s="67" t="n">
        <f aca="false">BK20+BK21</f>
        <v>0</v>
      </c>
      <c r="BL19" s="67" t="n">
        <f aca="false">BL20+BL21</f>
        <v>0</v>
      </c>
      <c r="BM19" s="67" t="n">
        <f aca="false">BM20+BM21</f>
        <v>0</v>
      </c>
      <c r="BN19" s="67" t="n">
        <f aca="false">BN20+BN21</f>
        <v>0</v>
      </c>
      <c r="BO19" s="67" t="n">
        <f aca="false">BO20+BO21</f>
        <v>0</v>
      </c>
      <c r="BP19" s="67" t="n">
        <f aca="false">BP20+BP21</f>
        <v>0</v>
      </c>
      <c r="BQ19" s="67" t="n">
        <f aca="false">BQ20+BQ21</f>
        <v>553.15547347472</v>
      </c>
      <c r="BR19" s="67" t="n">
        <f aca="false">BR20+BR21</f>
        <v>0</v>
      </c>
      <c r="BS19" s="67" t="n">
        <f aca="false">BS20+BS21</f>
        <v>0</v>
      </c>
      <c r="BT19" s="67" t="n">
        <f aca="false">BT20+BT21</f>
        <v>553.15547347472</v>
      </c>
      <c r="BU19" s="67" t="n">
        <f aca="false">BU20+BU21</f>
        <v>0</v>
      </c>
      <c r="BV19" s="67" t="n">
        <f aca="false">BV20+BV21</f>
        <v>1785.72834706404</v>
      </c>
      <c r="BW19" s="67" t="n">
        <f aca="false">BW20+BW21</f>
        <v>0</v>
      </c>
      <c r="BX19" s="67" t="n">
        <f aca="false">BX20+BX21</f>
        <v>0</v>
      </c>
      <c r="BY19" s="67" t="n">
        <f aca="false">BY20+BY21</f>
        <v>1785.72834706404</v>
      </c>
      <c r="BZ19" s="67" t="n">
        <f aca="false">BZ20+BZ21</f>
        <v>0</v>
      </c>
      <c r="CA19" s="54" t="s">
        <v>176</v>
      </c>
    </row>
    <row r="20" customFormat="false" ht="15" hidden="false" customHeight="false" outlineLevel="0" collapsed="false">
      <c r="A20" s="79" t="s">
        <v>19</v>
      </c>
      <c r="B20" s="80" t="s">
        <v>182</v>
      </c>
      <c r="C20" s="81" t="s">
        <v>178</v>
      </c>
      <c r="D20" s="82" t="s">
        <v>179</v>
      </c>
      <c r="E20" s="83" t="n">
        <v>2024</v>
      </c>
      <c r="F20" s="83" t="n">
        <v>2026</v>
      </c>
      <c r="G20" s="84" t="n">
        <f aca="false">G18</f>
        <v>2029</v>
      </c>
      <c r="H20" s="40" t="n">
        <v>0</v>
      </c>
      <c r="I20" s="40" t="n">
        <v>0</v>
      </c>
      <c r="J20" s="63" t="s">
        <v>175</v>
      </c>
      <c r="K20" s="85" t="n">
        <v>0</v>
      </c>
      <c r="L20" s="84" t="n">
        <v>0</v>
      </c>
      <c r="M20" s="63" t="s">
        <v>175</v>
      </c>
      <c r="N20" s="86" t="n">
        <v>0</v>
      </c>
      <c r="O20" s="86" t="n">
        <v>0</v>
      </c>
      <c r="P20" s="84" t="n">
        <f aca="false">R20+X20+N20</f>
        <v>0</v>
      </c>
      <c r="Q20" s="83" t="n">
        <v>0</v>
      </c>
      <c r="R20" s="87" t="n">
        <f aca="false">AH20+AM20+AW20+BG20</f>
        <v>0</v>
      </c>
      <c r="S20" s="85" t="n">
        <f aca="false">T20+T20+U20+V20+W20</f>
        <v>0</v>
      </c>
      <c r="T20" s="88" t="n">
        <v>0</v>
      </c>
      <c r="U20" s="88" t="n">
        <v>0</v>
      </c>
      <c r="V20" s="88" t="n">
        <v>0</v>
      </c>
      <c r="W20" s="88" t="n">
        <v>0</v>
      </c>
      <c r="X20" s="85" t="n">
        <f aca="false">Y20+Y20+Z20+AA20+AB20</f>
        <v>0</v>
      </c>
      <c r="Y20" s="88" t="n">
        <v>0</v>
      </c>
      <c r="Z20" s="88" t="n">
        <v>0</v>
      </c>
      <c r="AA20" s="88" t="n">
        <v>0</v>
      </c>
      <c r="AB20" s="88" t="n">
        <v>0</v>
      </c>
      <c r="AC20" s="85" t="n">
        <f aca="false">AD20+AD20+AE20+AF20+AG20</f>
        <v>0</v>
      </c>
      <c r="AD20" s="88" t="n">
        <v>0</v>
      </c>
      <c r="AE20" s="88" t="n">
        <v>0</v>
      </c>
      <c r="AF20" s="88" t="n">
        <v>0</v>
      </c>
      <c r="AG20" s="88" t="n">
        <v>0</v>
      </c>
      <c r="AH20" s="85" t="n">
        <f aca="false">AI20+AI20+AJ20+AK20+AL20</f>
        <v>0</v>
      </c>
      <c r="AI20" s="88" t="n">
        <v>0</v>
      </c>
      <c r="AJ20" s="88" t="n">
        <v>0</v>
      </c>
      <c r="AK20" s="88" t="n">
        <v>0</v>
      </c>
      <c r="AL20" s="88" t="n">
        <v>0</v>
      </c>
      <c r="AM20" s="85" t="n">
        <f aca="false">AN20+AN20+AO20+AP20+AQ20</f>
        <v>0</v>
      </c>
      <c r="AN20" s="88" t="n">
        <v>0</v>
      </c>
      <c r="AO20" s="88" t="n">
        <v>0</v>
      </c>
      <c r="AP20" s="88" t="n">
        <v>0</v>
      </c>
      <c r="AQ20" s="88" t="n">
        <v>0</v>
      </c>
      <c r="AR20" s="85" t="n">
        <f aca="false">AS20+AT20+AU20+AV20</f>
        <v>0</v>
      </c>
      <c r="AS20" s="88" t="n">
        <v>0</v>
      </c>
      <c r="AT20" s="88" t="n">
        <v>0</v>
      </c>
      <c r="AU20" s="88" t="n">
        <v>0</v>
      </c>
      <c r="AV20" s="88" t="n">
        <v>0</v>
      </c>
      <c r="AW20" s="85" t="n">
        <f aca="false">AX20+AX20+AY20+AZ20+BA20</f>
        <v>0</v>
      </c>
      <c r="AX20" s="88" t="n">
        <v>0</v>
      </c>
      <c r="AY20" s="88" t="n">
        <v>0</v>
      </c>
      <c r="AZ20" s="88" t="n">
        <v>0</v>
      </c>
      <c r="BA20" s="88" t="n">
        <v>0</v>
      </c>
      <c r="BB20" s="85" t="n">
        <f aca="false">BC20+BD20+BE20+BF20</f>
        <v>0</v>
      </c>
      <c r="BC20" s="88" t="n">
        <v>0</v>
      </c>
      <c r="BD20" s="88" t="n">
        <v>0</v>
      </c>
      <c r="BE20" s="88" t="n">
        <v>0</v>
      </c>
      <c r="BF20" s="88" t="n">
        <v>0</v>
      </c>
      <c r="BG20" s="85" t="n">
        <f aca="false">BH20+BH20+BI20+BJ20+BK20</f>
        <v>0</v>
      </c>
      <c r="BH20" s="88" t="n">
        <v>0</v>
      </c>
      <c r="BI20" s="88" t="n">
        <v>0</v>
      </c>
      <c r="BJ20" s="88" t="n">
        <v>0</v>
      </c>
      <c r="BK20" s="88" t="n">
        <v>0</v>
      </c>
      <c r="BL20" s="85" t="n">
        <f aca="false">BM20+BN20+BO20+BP20</f>
        <v>0</v>
      </c>
      <c r="BM20" s="88" t="n">
        <v>0</v>
      </c>
      <c r="BN20" s="88" t="n">
        <v>0</v>
      </c>
      <c r="BO20" s="88" t="n">
        <v>0</v>
      </c>
      <c r="BP20" s="88" t="n">
        <v>0</v>
      </c>
      <c r="BQ20" s="85" t="n">
        <f aca="false">BR20+BR20+BS20+BT20+BU20</f>
        <v>0</v>
      </c>
      <c r="BR20" s="88" t="n">
        <v>0</v>
      </c>
      <c r="BS20" s="88" t="n">
        <v>0</v>
      </c>
      <c r="BT20" s="88" t="n">
        <v>0</v>
      </c>
      <c r="BU20" s="88" t="n">
        <v>0</v>
      </c>
      <c r="BV20" s="85" t="n">
        <f aca="false">BW20+BX20+BY20+BZ20</f>
        <v>0</v>
      </c>
      <c r="BW20" s="89" t="n">
        <f aca="false">AI20+AN20+AX20+BH20</f>
        <v>0</v>
      </c>
      <c r="BX20" s="89" t="n">
        <f aca="false">AJ20+AO20+AY20+BI20</f>
        <v>0</v>
      </c>
      <c r="BY20" s="89" t="n">
        <f aca="false">AK20+AP20+AZ20+BJ20</f>
        <v>0</v>
      </c>
      <c r="BZ20" s="89" t="n">
        <f aca="false">AL20+AQ20+BA20+BK20</f>
        <v>0</v>
      </c>
      <c r="CA20" s="50" t="s">
        <v>176</v>
      </c>
    </row>
    <row r="21" customFormat="false" ht="29.85" hidden="false" customHeight="false" outlineLevel="0" collapsed="false">
      <c r="A21" s="79" t="s">
        <v>24</v>
      </c>
      <c r="B21" s="80" t="s">
        <v>183</v>
      </c>
      <c r="C21" s="81" t="s">
        <v>178</v>
      </c>
      <c r="D21" s="82" t="s">
        <v>179</v>
      </c>
      <c r="E21" s="83" t="n">
        <v>2024</v>
      </c>
      <c r="F21" s="83" t="n">
        <v>2026</v>
      </c>
      <c r="G21" s="84" t="n">
        <f aca="false">G19</f>
        <v>2029</v>
      </c>
      <c r="H21" s="90" t="n">
        <v>544.035390875893</v>
      </c>
      <c r="I21" s="90" t="n">
        <v>544.035390875893</v>
      </c>
      <c r="J21" s="61" t="n">
        <v>45884</v>
      </c>
      <c r="K21" s="91" t="n">
        <v>1668.355676692</v>
      </c>
      <c r="L21" s="88" t="n">
        <v>1668.355676692</v>
      </c>
      <c r="M21" s="62" t="n">
        <v>46126</v>
      </c>
      <c r="N21" s="90" t="n">
        <v>203.72054226508</v>
      </c>
      <c r="O21" s="90" t="n">
        <v>553.15547347472</v>
      </c>
      <c r="P21" s="84" t="n">
        <f aca="false">R21+X21+N21</f>
        <v>2155.830653864</v>
      </c>
      <c r="Q21" s="92" t="n">
        <f aca="false">O21-N21-X21</f>
        <v>183.053166674759</v>
      </c>
      <c r="R21" s="88" t="n">
        <f aca="false">AH21+AM21+AW21+BG21</f>
        <v>1785.72834706404</v>
      </c>
      <c r="S21" s="85" t="n">
        <f aca="false">T21+T21+U21+V21+W21</f>
        <v>169.991151071893</v>
      </c>
      <c r="T21" s="85" t="n">
        <f aca="false">T22+T23</f>
        <v>0</v>
      </c>
      <c r="U21" s="85" t="n">
        <f aca="false">U22+U23</f>
        <v>0</v>
      </c>
      <c r="V21" s="90" t="n">
        <v>169.991151071893</v>
      </c>
      <c r="W21" s="85" t="n">
        <f aca="false">W22+W23</f>
        <v>0</v>
      </c>
      <c r="X21" s="92" t="n">
        <f aca="false">Y21+Y21+Z21+AA21+AB21</f>
        <v>166.381764534881</v>
      </c>
      <c r="Y21" s="85" t="n">
        <f aca="false">Y22+Y23</f>
        <v>0</v>
      </c>
      <c r="Z21" s="85" t="n">
        <f aca="false">Z22+Z23</f>
        <v>0</v>
      </c>
      <c r="AA21" s="90" t="n">
        <v>166.381764534881</v>
      </c>
      <c r="AB21" s="85" t="n">
        <f aca="false">AB22+AB23</f>
        <v>0</v>
      </c>
      <c r="AC21" s="85" t="n">
        <f aca="false">AD21+AD21+AE21+AF21+AG21</f>
        <v>179.17068</v>
      </c>
      <c r="AD21" s="85" t="n">
        <f aca="false">AD22+AD23</f>
        <v>0</v>
      </c>
      <c r="AE21" s="85" t="n">
        <f aca="false">AE22+AE23</f>
        <v>0</v>
      </c>
      <c r="AF21" s="90" t="n">
        <v>179.17068</v>
      </c>
      <c r="AG21" s="85" t="n">
        <f aca="false">AG22+AG23</f>
        <v>0</v>
      </c>
      <c r="AH21" s="88" t="n">
        <f aca="false">AI21+AJ21+AK21+AL21</f>
        <v>181.9767308</v>
      </c>
      <c r="AI21" s="85" t="n">
        <f aca="false">AI22+AI23</f>
        <v>0</v>
      </c>
      <c r="AJ21" s="85" t="n">
        <f aca="false">AJ22+AJ23</f>
        <v>0</v>
      </c>
      <c r="AK21" s="88" t="n">
        <v>181.9767308</v>
      </c>
      <c r="AL21" s="85" t="n">
        <f aca="false">AL22+AL23</f>
        <v>0</v>
      </c>
      <c r="AM21" s="88" t="n">
        <f aca="false">AN21+AO21+AP21+AQ21</f>
        <v>568.395501051566</v>
      </c>
      <c r="AN21" s="85" t="n">
        <f aca="false">AN22+AN23</f>
        <v>0</v>
      </c>
      <c r="AO21" s="85" t="n">
        <f aca="false">AO22+AO23</f>
        <v>0</v>
      </c>
      <c r="AP21" s="93" t="n">
        <v>568.395501051566</v>
      </c>
      <c r="AQ21" s="85" t="n">
        <f aca="false">AQ22+AQ23</f>
        <v>0</v>
      </c>
      <c r="AR21" s="88" t="n">
        <f aca="false">AS21+AT21+AU21+AV21</f>
        <v>0</v>
      </c>
      <c r="AS21" s="88" t="n">
        <v>0</v>
      </c>
      <c r="AT21" s="88" t="n">
        <v>0</v>
      </c>
      <c r="AU21" s="88" t="n">
        <v>0</v>
      </c>
      <c r="AV21" s="88" t="n">
        <v>0</v>
      </c>
      <c r="AW21" s="88" t="n">
        <f aca="false">AX21+AY21+AZ21+BA21</f>
        <v>546.971283637393</v>
      </c>
      <c r="AX21" s="85" t="n">
        <f aca="false">AX22+AX23</f>
        <v>0</v>
      </c>
      <c r="AY21" s="85" t="n">
        <f aca="false">AY22+AY23</f>
        <v>0</v>
      </c>
      <c r="AZ21" s="88" t="n">
        <v>546.971283637393</v>
      </c>
      <c r="BA21" s="85" t="n">
        <f aca="false">BA22+BA23</f>
        <v>0</v>
      </c>
      <c r="BB21" s="88" t="n">
        <f aca="false">BC21+BD21+BE21+BF21</f>
        <v>0</v>
      </c>
      <c r="BC21" s="88" t="n">
        <v>0</v>
      </c>
      <c r="BD21" s="88" t="n">
        <v>0</v>
      </c>
      <c r="BE21" s="88" t="n">
        <v>0</v>
      </c>
      <c r="BF21" s="88" t="n">
        <v>0</v>
      </c>
      <c r="BG21" s="88" t="n">
        <f aca="false">BH21+BI21+BJ21+BK21</f>
        <v>488.384831575081</v>
      </c>
      <c r="BH21" s="85" t="n">
        <f aca="false">BH22+BH23</f>
        <v>0</v>
      </c>
      <c r="BI21" s="85" t="n">
        <f aca="false">BI22+BI23</f>
        <v>0</v>
      </c>
      <c r="BJ21" s="88" t="n">
        <v>488.384831575081</v>
      </c>
      <c r="BK21" s="85" t="n">
        <f aca="false">BK22+BK23</f>
        <v>0</v>
      </c>
      <c r="BL21" s="88" t="n">
        <f aca="false">BM21+BN21+BO21+BP21</f>
        <v>0</v>
      </c>
      <c r="BM21" s="88" t="n">
        <v>0</v>
      </c>
      <c r="BN21" s="88" t="n">
        <v>0</v>
      </c>
      <c r="BO21" s="88" t="n">
        <v>0</v>
      </c>
      <c r="BP21" s="88" t="n">
        <v>0</v>
      </c>
      <c r="BQ21" s="85" t="n">
        <f aca="false">BR21+BS21+BT21+BU21</f>
        <v>553.15547347472</v>
      </c>
      <c r="BR21" s="85" t="n">
        <f aca="false">BR22+BR23</f>
        <v>0</v>
      </c>
      <c r="BS21" s="85" t="n">
        <f aca="false">BS22+BS23</f>
        <v>0</v>
      </c>
      <c r="BT21" s="85" t="n">
        <f aca="false">O21</f>
        <v>553.15547347472</v>
      </c>
      <c r="BU21" s="85" t="n">
        <f aca="false">BU22+BU23</f>
        <v>0</v>
      </c>
      <c r="BV21" s="88" t="n">
        <f aca="false">BW21+BX21+BY21+BZ21</f>
        <v>1785.72834706404</v>
      </c>
      <c r="BW21" s="94" t="n">
        <f aca="false">AI21+AN21+AX21+BH21</f>
        <v>0</v>
      </c>
      <c r="BX21" s="94" t="n">
        <f aca="false">AJ21+AO21+AY21+BI21</f>
        <v>0</v>
      </c>
      <c r="BY21" s="88" t="n">
        <f aca="false">AK21+AP21+AZ21+BJ21</f>
        <v>1785.72834706404</v>
      </c>
      <c r="BZ21" s="94" t="n">
        <f aca="false">AL21+AQ21+BA21+BK21</f>
        <v>0</v>
      </c>
      <c r="CA21" s="50" t="s">
        <v>176</v>
      </c>
    </row>
    <row r="22" s="55" customFormat="true" ht="15" hidden="false" customHeight="false" outlineLevel="0" collapsed="false">
      <c r="A22" s="65" t="s">
        <v>27</v>
      </c>
      <c r="B22" s="66" t="s">
        <v>28</v>
      </c>
      <c r="C22" s="51" t="s">
        <v>175</v>
      </c>
      <c r="D22" s="95" t="s">
        <v>175</v>
      </c>
      <c r="E22" s="51" t="s">
        <v>175</v>
      </c>
      <c r="F22" s="51" t="s">
        <v>175</v>
      </c>
      <c r="G22" s="51" t="s">
        <v>175</v>
      </c>
      <c r="H22" s="96" t="n">
        <v>0</v>
      </c>
      <c r="I22" s="96" t="n">
        <v>0</v>
      </c>
      <c r="J22" s="51" t="s">
        <v>175</v>
      </c>
      <c r="K22" s="78" t="n">
        <v>0</v>
      </c>
      <c r="L22" s="78" t="n">
        <v>0</v>
      </c>
      <c r="M22" s="51" t="s">
        <v>175</v>
      </c>
      <c r="N22" s="97" t="n">
        <v>0</v>
      </c>
      <c r="O22" s="97" t="n">
        <v>0</v>
      </c>
      <c r="P22" s="78" t="n">
        <v>0</v>
      </c>
      <c r="Q22" s="78" t="n">
        <v>0</v>
      </c>
      <c r="R22" s="78" t="n">
        <v>0</v>
      </c>
      <c r="S22" s="78" t="n">
        <v>0</v>
      </c>
      <c r="T22" s="78" t="n">
        <v>0</v>
      </c>
      <c r="U22" s="78" t="n">
        <v>0</v>
      </c>
      <c r="V22" s="78" t="n">
        <v>0</v>
      </c>
      <c r="W22" s="78" t="n">
        <v>0</v>
      </c>
      <c r="X22" s="78" t="n">
        <v>0</v>
      </c>
      <c r="Y22" s="78" t="n">
        <v>0</v>
      </c>
      <c r="Z22" s="78" t="n">
        <v>0</v>
      </c>
      <c r="AA22" s="78" t="n">
        <v>0</v>
      </c>
      <c r="AB22" s="78" t="n">
        <v>0</v>
      </c>
      <c r="AC22" s="78" t="n">
        <v>0</v>
      </c>
      <c r="AD22" s="78" t="n">
        <v>0</v>
      </c>
      <c r="AE22" s="78" t="n">
        <v>0</v>
      </c>
      <c r="AF22" s="78" t="n">
        <v>0</v>
      </c>
      <c r="AG22" s="78" t="n">
        <v>0</v>
      </c>
      <c r="AH22" s="78" t="n">
        <v>0</v>
      </c>
      <c r="AI22" s="78" t="n">
        <v>0</v>
      </c>
      <c r="AJ22" s="78" t="n">
        <v>0</v>
      </c>
      <c r="AK22" s="78" t="n">
        <v>0</v>
      </c>
      <c r="AL22" s="78" t="n">
        <v>0</v>
      </c>
      <c r="AM22" s="78" t="n">
        <v>0</v>
      </c>
      <c r="AN22" s="78" t="n">
        <v>0</v>
      </c>
      <c r="AO22" s="78" t="n">
        <v>0</v>
      </c>
      <c r="AP22" s="78" t="n">
        <v>0</v>
      </c>
      <c r="AQ22" s="78" t="n">
        <v>0</v>
      </c>
      <c r="AR22" s="78" t="n">
        <v>0</v>
      </c>
      <c r="AS22" s="78" t="n">
        <v>0</v>
      </c>
      <c r="AT22" s="78" t="n">
        <v>0</v>
      </c>
      <c r="AU22" s="78" t="n">
        <v>0</v>
      </c>
      <c r="AV22" s="78" t="n">
        <v>0</v>
      </c>
      <c r="AW22" s="78" t="n">
        <v>0</v>
      </c>
      <c r="AX22" s="78" t="n">
        <v>0</v>
      </c>
      <c r="AY22" s="78" t="n">
        <v>0</v>
      </c>
      <c r="AZ22" s="78" t="n">
        <v>0</v>
      </c>
      <c r="BA22" s="78" t="n">
        <v>0</v>
      </c>
      <c r="BB22" s="78" t="n">
        <v>0</v>
      </c>
      <c r="BC22" s="78" t="n">
        <v>0</v>
      </c>
      <c r="BD22" s="78" t="n">
        <v>0</v>
      </c>
      <c r="BE22" s="78" t="n">
        <v>0</v>
      </c>
      <c r="BF22" s="78" t="n">
        <v>0</v>
      </c>
      <c r="BG22" s="78" t="n">
        <v>0</v>
      </c>
      <c r="BH22" s="78" t="n">
        <v>0</v>
      </c>
      <c r="BI22" s="78" t="n">
        <v>0</v>
      </c>
      <c r="BJ22" s="78" t="n">
        <v>0</v>
      </c>
      <c r="BK22" s="78" t="n">
        <v>0</v>
      </c>
      <c r="BL22" s="78" t="n">
        <v>0</v>
      </c>
      <c r="BM22" s="78" t="n">
        <v>0</v>
      </c>
      <c r="BN22" s="78" t="n">
        <v>0</v>
      </c>
      <c r="BO22" s="78" t="n">
        <v>0</v>
      </c>
      <c r="BP22" s="78" t="n">
        <v>0</v>
      </c>
      <c r="BQ22" s="78" t="n">
        <v>0</v>
      </c>
      <c r="BR22" s="78" t="n">
        <v>0</v>
      </c>
      <c r="BS22" s="78" t="n">
        <v>0</v>
      </c>
      <c r="BT22" s="78" t="n">
        <v>0</v>
      </c>
      <c r="BU22" s="78" t="n">
        <v>0</v>
      </c>
      <c r="BV22" s="78" t="n">
        <v>0</v>
      </c>
      <c r="BW22" s="78" t="n">
        <v>0</v>
      </c>
      <c r="BX22" s="78" t="n">
        <v>0</v>
      </c>
      <c r="BY22" s="78" t="n">
        <v>0</v>
      </c>
      <c r="BZ22" s="78" t="n">
        <v>0</v>
      </c>
      <c r="CA22" s="54" t="s">
        <v>176</v>
      </c>
    </row>
    <row r="23" s="55" customFormat="true" ht="15" hidden="false" customHeight="false" outlineLevel="0" collapsed="false">
      <c r="A23" s="65" t="s">
        <v>46</v>
      </c>
      <c r="B23" s="66" t="s">
        <v>47</v>
      </c>
      <c r="C23" s="51" t="s">
        <v>175</v>
      </c>
      <c r="D23" s="95" t="s">
        <v>175</v>
      </c>
      <c r="E23" s="51" t="s">
        <v>175</v>
      </c>
      <c r="F23" s="51" t="s">
        <v>175</v>
      </c>
      <c r="G23" s="51" t="s">
        <v>175</v>
      </c>
      <c r="H23" s="96" t="n">
        <v>0</v>
      </c>
      <c r="I23" s="96" t="n">
        <v>0</v>
      </c>
      <c r="J23" s="51" t="s">
        <v>175</v>
      </c>
      <c r="K23" s="78" t="n">
        <v>0</v>
      </c>
      <c r="L23" s="78" t="n">
        <v>0</v>
      </c>
      <c r="M23" s="51" t="s">
        <v>175</v>
      </c>
      <c r="N23" s="97" t="n">
        <v>0</v>
      </c>
      <c r="O23" s="97" t="n">
        <v>0</v>
      </c>
      <c r="P23" s="78" t="n">
        <v>0</v>
      </c>
      <c r="Q23" s="78" t="n">
        <v>0</v>
      </c>
      <c r="R23" s="78" t="n">
        <v>0</v>
      </c>
      <c r="S23" s="78" t="n">
        <v>0</v>
      </c>
      <c r="T23" s="78" t="n">
        <v>0</v>
      </c>
      <c r="U23" s="78" t="n">
        <v>0</v>
      </c>
      <c r="V23" s="78" t="n">
        <v>0</v>
      </c>
      <c r="W23" s="78" t="n">
        <v>0</v>
      </c>
      <c r="X23" s="78" t="n">
        <v>0</v>
      </c>
      <c r="Y23" s="78" t="n">
        <v>0</v>
      </c>
      <c r="Z23" s="78" t="n">
        <v>0</v>
      </c>
      <c r="AA23" s="78" t="n">
        <v>0</v>
      </c>
      <c r="AB23" s="78" t="n">
        <v>0</v>
      </c>
      <c r="AC23" s="78" t="n">
        <v>0</v>
      </c>
      <c r="AD23" s="78" t="n">
        <v>0</v>
      </c>
      <c r="AE23" s="78" t="n">
        <v>0</v>
      </c>
      <c r="AF23" s="78" t="n">
        <v>0</v>
      </c>
      <c r="AG23" s="78" t="n">
        <v>0</v>
      </c>
      <c r="AH23" s="78" t="n">
        <v>0</v>
      </c>
      <c r="AI23" s="78" t="n">
        <v>0</v>
      </c>
      <c r="AJ23" s="78" t="n">
        <v>0</v>
      </c>
      <c r="AK23" s="78" t="n">
        <v>0</v>
      </c>
      <c r="AL23" s="78" t="n">
        <v>0</v>
      </c>
      <c r="AM23" s="78" t="n">
        <v>0</v>
      </c>
      <c r="AN23" s="78" t="n">
        <v>0</v>
      </c>
      <c r="AO23" s="78" t="n">
        <v>0</v>
      </c>
      <c r="AP23" s="78" t="n">
        <v>0</v>
      </c>
      <c r="AQ23" s="78" t="n">
        <v>0</v>
      </c>
      <c r="AR23" s="78" t="n">
        <v>0</v>
      </c>
      <c r="AS23" s="78" t="n">
        <v>0</v>
      </c>
      <c r="AT23" s="78" t="n">
        <v>0</v>
      </c>
      <c r="AU23" s="78" t="n">
        <v>0</v>
      </c>
      <c r="AV23" s="78" t="n">
        <v>0</v>
      </c>
      <c r="AW23" s="78" t="n">
        <v>0</v>
      </c>
      <c r="AX23" s="78" t="n">
        <v>0</v>
      </c>
      <c r="AY23" s="78" t="n">
        <v>0</v>
      </c>
      <c r="AZ23" s="78" t="n">
        <v>0</v>
      </c>
      <c r="BA23" s="78" t="n">
        <v>0</v>
      </c>
      <c r="BB23" s="78" t="n">
        <v>0</v>
      </c>
      <c r="BC23" s="78" t="n">
        <v>0</v>
      </c>
      <c r="BD23" s="78" t="n">
        <v>0</v>
      </c>
      <c r="BE23" s="78" t="n">
        <v>0</v>
      </c>
      <c r="BF23" s="78" t="n">
        <v>0</v>
      </c>
      <c r="BG23" s="78" t="n">
        <v>0</v>
      </c>
      <c r="BH23" s="78" t="n">
        <v>0</v>
      </c>
      <c r="BI23" s="78" t="n">
        <v>0</v>
      </c>
      <c r="BJ23" s="78" t="n">
        <v>0</v>
      </c>
      <c r="BK23" s="78" t="n">
        <v>0</v>
      </c>
      <c r="BL23" s="78" t="n">
        <v>0</v>
      </c>
      <c r="BM23" s="78" t="n">
        <v>0</v>
      </c>
      <c r="BN23" s="78" t="n">
        <v>0</v>
      </c>
      <c r="BO23" s="78" t="n">
        <v>0</v>
      </c>
      <c r="BP23" s="78" t="n">
        <v>0</v>
      </c>
      <c r="BQ23" s="78" t="n">
        <v>0</v>
      </c>
      <c r="BR23" s="78" t="n">
        <v>0</v>
      </c>
      <c r="BS23" s="78" t="n">
        <v>0</v>
      </c>
      <c r="BT23" s="78" t="n">
        <v>0</v>
      </c>
      <c r="BU23" s="78" t="n">
        <v>0</v>
      </c>
      <c r="BV23" s="78" t="n">
        <v>0</v>
      </c>
      <c r="BW23" s="78" t="n">
        <v>0</v>
      </c>
      <c r="BX23" s="78" t="n">
        <v>0</v>
      </c>
      <c r="BY23" s="78" t="n">
        <v>0</v>
      </c>
      <c r="BZ23" s="78" t="n">
        <v>0</v>
      </c>
      <c r="CA23" s="54" t="s">
        <v>176</v>
      </c>
    </row>
    <row r="24" s="55" customFormat="true" ht="15" hidden="false" customHeight="false" outlineLevel="0" collapsed="false">
      <c r="A24" s="65" t="s">
        <v>60</v>
      </c>
      <c r="B24" s="98" t="s">
        <v>61</v>
      </c>
      <c r="C24" s="73" t="s">
        <v>184</v>
      </c>
      <c r="D24" s="95" t="s">
        <v>175</v>
      </c>
      <c r="E24" s="97" t="n">
        <v>2027</v>
      </c>
      <c r="F24" s="76" t="n">
        <v>2027</v>
      </c>
      <c r="G24" s="51" t="s">
        <v>175</v>
      </c>
      <c r="H24" s="78" t="n">
        <f aca="false">H25</f>
        <v>0</v>
      </c>
      <c r="I24" s="78" t="n">
        <f aca="false">I25</f>
        <v>0</v>
      </c>
      <c r="J24" s="51" t="s">
        <v>175</v>
      </c>
      <c r="K24" s="78" t="n">
        <f aca="false">K25</f>
        <v>16.47</v>
      </c>
      <c r="L24" s="78" t="n">
        <f aca="false">L25</f>
        <v>16.47</v>
      </c>
      <c r="M24" s="51" t="s">
        <v>175</v>
      </c>
      <c r="N24" s="78" t="n">
        <f aca="false">N25</f>
        <v>0</v>
      </c>
      <c r="O24" s="78" t="n">
        <f aca="false">O25</f>
        <v>0</v>
      </c>
      <c r="P24" s="78" t="n">
        <f aca="false">P25</f>
        <v>16.47</v>
      </c>
      <c r="Q24" s="78" t="n">
        <f aca="false">Q25</f>
        <v>0</v>
      </c>
      <c r="R24" s="78" t="n">
        <f aca="false">R25</f>
        <v>16.47</v>
      </c>
      <c r="S24" s="78" t="n">
        <f aca="false">S25</f>
        <v>0</v>
      </c>
      <c r="T24" s="78" t="n">
        <f aca="false">T25</f>
        <v>0</v>
      </c>
      <c r="U24" s="78" t="n">
        <f aca="false">U25</f>
        <v>0</v>
      </c>
      <c r="V24" s="78" t="n">
        <f aca="false">V25</f>
        <v>0</v>
      </c>
      <c r="W24" s="78" t="n">
        <f aca="false">W25</f>
        <v>0</v>
      </c>
      <c r="X24" s="78" t="n">
        <f aca="false">X25</f>
        <v>0</v>
      </c>
      <c r="Y24" s="78" t="n">
        <f aca="false">Y25</f>
        <v>0</v>
      </c>
      <c r="Z24" s="78" t="n">
        <f aca="false">Z25</f>
        <v>0</v>
      </c>
      <c r="AA24" s="78" t="n">
        <f aca="false">AA25</f>
        <v>0</v>
      </c>
      <c r="AB24" s="78" t="n">
        <f aca="false">AB25</f>
        <v>0</v>
      </c>
      <c r="AC24" s="78" t="n">
        <f aca="false">AC25</f>
        <v>0</v>
      </c>
      <c r="AD24" s="78" t="n">
        <f aca="false">AD25</f>
        <v>0</v>
      </c>
      <c r="AE24" s="78" t="n">
        <f aca="false">AE25</f>
        <v>0</v>
      </c>
      <c r="AF24" s="78" t="n">
        <f aca="false">AF25</f>
        <v>0</v>
      </c>
      <c r="AG24" s="78" t="n">
        <f aca="false">AG25</f>
        <v>0</v>
      </c>
      <c r="AH24" s="78" t="n">
        <f aca="false">AH25</f>
        <v>0</v>
      </c>
      <c r="AI24" s="78" t="n">
        <f aca="false">AI25</f>
        <v>0</v>
      </c>
      <c r="AJ24" s="78" t="n">
        <f aca="false">AJ25</f>
        <v>0</v>
      </c>
      <c r="AK24" s="78" t="n">
        <f aca="false">AK25</f>
        <v>0</v>
      </c>
      <c r="AL24" s="78" t="n">
        <f aca="false">AL25</f>
        <v>0</v>
      </c>
      <c r="AM24" s="78" t="n">
        <f aca="false">AM25</f>
        <v>16.47</v>
      </c>
      <c r="AN24" s="78" t="n">
        <f aca="false">AN25</f>
        <v>0</v>
      </c>
      <c r="AO24" s="78" t="n">
        <f aca="false">AO25</f>
        <v>0</v>
      </c>
      <c r="AP24" s="78" t="n">
        <f aca="false">AP25</f>
        <v>16.47</v>
      </c>
      <c r="AQ24" s="78" t="n">
        <f aca="false">AQ25</f>
        <v>0</v>
      </c>
      <c r="AR24" s="78" t="n">
        <f aca="false">AR25</f>
        <v>0</v>
      </c>
      <c r="AS24" s="78" t="n">
        <f aca="false">AS25</f>
        <v>0</v>
      </c>
      <c r="AT24" s="78" t="n">
        <f aca="false">AT25</f>
        <v>0</v>
      </c>
      <c r="AU24" s="78" t="n">
        <f aca="false">AU25</f>
        <v>0</v>
      </c>
      <c r="AV24" s="78" t="n">
        <f aca="false">AV25</f>
        <v>0</v>
      </c>
      <c r="AW24" s="78" t="n">
        <f aca="false">AW25</f>
        <v>0</v>
      </c>
      <c r="AX24" s="78" t="n">
        <f aca="false">AX25</f>
        <v>0</v>
      </c>
      <c r="AY24" s="78" t="n">
        <f aca="false">AY25</f>
        <v>0</v>
      </c>
      <c r="AZ24" s="78" t="n">
        <f aca="false">AZ25</f>
        <v>0</v>
      </c>
      <c r="BA24" s="78" t="n">
        <f aca="false">BA25</f>
        <v>0</v>
      </c>
      <c r="BB24" s="78" t="n">
        <f aca="false">BB25</f>
        <v>0</v>
      </c>
      <c r="BC24" s="78" t="n">
        <f aca="false">BC25</f>
        <v>0</v>
      </c>
      <c r="BD24" s="78" t="n">
        <f aca="false">BD25</f>
        <v>0</v>
      </c>
      <c r="BE24" s="78" t="n">
        <f aca="false">BE25</f>
        <v>0</v>
      </c>
      <c r="BF24" s="78" t="n">
        <f aca="false">BF25</f>
        <v>0</v>
      </c>
      <c r="BG24" s="78" t="n">
        <f aca="false">BG25</f>
        <v>0</v>
      </c>
      <c r="BH24" s="78" t="n">
        <f aca="false">BH25</f>
        <v>0</v>
      </c>
      <c r="BI24" s="78" t="n">
        <f aca="false">BI25</f>
        <v>0</v>
      </c>
      <c r="BJ24" s="78" t="n">
        <f aca="false">BJ25</f>
        <v>0</v>
      </c>
      <c r="BK24" s="78" t="n">
        <f aca="false">BK25</f>
        <v>0</v>
      </c>
      <c r="BL24" s="78" t="n">
        <f aca="false">BL25</f>
        <v>0</v>
      </c>
      <c r="BM24" s="78" t="n">
        <f aca="false">BM25</f>
        <v>0</v>
      </c>
      <c r="BN24" s="78" t="n">
        <f aca="false">BN25</f>
        <v>0</v>
      </c>
      <c r="BO24" s="78" t="n">
        <f aca="false">BO25</f>
        <v>0</v>
      </c>
      <c r="BP24" s="78" t="n">
        <f aca="false">BP25</f>
        <v>0</v>
      </c>
      <c r="BQ24" s="78" t="n">
        <f aca="false">BQ25</f>
        <v>0</v>
      </c>
      <c r="BR24" s="78" t="n">
        <f aca="false">BR25</f>
        <v>0</v>
      </c>
      <c r="BS24" s="78" t="n">
        <f aca="false">BS25</f>
        <v>0</v>
      </c>
      <c r="BT24" s="78" t="n">
        <f aca="false">BT25</f>
        <v>0</v>
      </c>
      <c r="BU24" s="78" t="n">
        <f aca="false">BU25</f>
        <v>0</v>
      </c>
      <c r="BV24" s="78" t="n">
        <f aca="false">BV25</f>
        <v>16.47</v>
      </c>
      <c r="BW24" s="78" t="n">
        <f aca="false">BW25</f>
        <v>0</v>
      </c>
      <c r="BX24" s="78" t="n">
        <f aca="false">BX25</f>
        <v>0</v>
      </c>
      <c r="BY24" s="78" t="n">
        <f aca="false">BY25</f>
        <v>16.47</v>
      </c>
      <c r="BZ24" s="78" t="n">
        <f aca="false">BZ25</f>
        <v>0</v>
      </c>
      <c r="CA24" s="54" t="s">
        <v>176</v>
      </c>
    </row>
    <row r="25" customFormat="false" ht="29.85" hidden="false" customHeight="false" outlineLevel="0" collapsed="false">
      <c r="A25" s="79" t="s">
        <v>185</v>
      </c>
      <c r="B25" s="80" t="s">
        <v>186</v>
      </c>
      <c r="C25" s="81" t="s">
        <v>184</v>
      </c>
      <c r="D25" s="99" t="s">
        <v>175</v>
      </c>
      <c r="E25" s="83" t="n">
        <v>2027</v>
      </c>
      <c r="F25" s="84" t="n">
        <v>2027</v>
      </c>
      <c r="G25" s="63" t="s">
        <v>175</v>
      </c>
      <c r="H25" s="88" t="n">
        <v>0</v>
      </c>
      <c r="I25" s="88" t="n">
        <v>0</v>
      </c>
      <c r="J25" s="63" t="s">
        <v>175</v>
      </c>
      <c r="K25" s="88" t="n">
        <v>16.47</v>
      </c>
      <c r="L25" s="88" t="n">
        <v>16.47</v>
      </c>
      <c r="M25" s="62" t="n">
        <v>46126</v>
      </c>
      <c r="N25" s="83" t="n">
        <v>0</v>
      </c>
      <c r="O25" s="83" t="n">
        <v>0</v>
      </c>
      <c r="P25" s="88" t="n">
        <f aca="false">R25+X25+N25</f>
        <v>16.47</v>
      </c>
      <c r="Q25" s="83" t="n">
        <v>0</v>
      </c>
      <c r="R25" s="88" t="n">
        <v>16.47</v>
      </c>
      <c r="S25" s="88" t="n">
        <f aca="false">T25+U25+V25+W25</f>
        <v>0</v>
      </c>
      <c r="T25" s="88" t="n">
        <v>0</v>
      </c>
      <c r="U25" s="88" t="n">
        <v>0</v>
      </c>
      <c r="V25" s="88" t="n">
        <v>0</v>
      </c>
      <c r="W25" s="88" t="n">
        <v>0</v>
      </c>
      <c r="X25" s="88" t="n">
        <f aca="false">Y25+Z25+AA25+AB25</f>
        <v>0</v>
      </c>
      <c r="Y25" s="88" t="n">
        <v>0</v>
      </c>
      <c r="Z25" s="88" t="n">
        <v>0</v>
      </c>
      <c r="AA25" s="88" t="n">
        <v>0</v>
      </c>
      <c r="AB25" s="88" t="n">
        <v>0</v>
      </c>
      <c r="AC25" s="88" t="n">
        <f aca="false">AD25+AE25+AF25+AG25</f>
        <v>0</v>
      </c>
      <c r="AD25" s="88" t="n">
        <v>0</v>
      </c>
      <c r="AE25" s="88" t="n">
        <v>0</v>
      </c>
      <c r="AF25" s="88" t="n">
        <v>0</v>
      </c>
      <c r="AG25" s="88" t="n">
        <v>0</v>
      </c>
      <c r="AH25" s="88" t="n">
        <f aca="false">AI25+AJ25+AK25+AL25</f>
        <v>0</v>
      </c>
      <c r="AI25" s="88" t="n">
        <v>0</v>
      </c>
      <c r="AJ25" s="88" t="n">
        <v>0</v>
      </c>
      <c r="AK25" s="88" t="n">
        <v>0</v>
      </c>
      <c r="AL25" s="88" t="n">
        <v>0</v>
      </c>
      <c r="AM25" s="88" t="n">
        <f aca="false">AN25+AO25+AP25+AQ25</f>
        <v>16.47</v>
      </c>
      <c r="AN25" s="88" t="n">
        <v>0</v>
      </c>
      <c r="AO25" s="88" t="n">
        <v>0</v>
      </c>
      <c r="AP25" s="88" t="n">
        <v>16.47</v>
      </c>
      <c r="AQ25" s="88" t="n">
        <v>0</v>
      </c>
      <c r="AR25" s="88" t="n">
        <f aca="false">AS25+AT25+AU25+AV25</f>
        <v>0</v>
      </c>
      <c r="AS25" s="88" t="n">
        <v>0</v>
      </c>
      <c r="AT25" s="88" t="n">
        <v>0</v>
      </c>
      <c r="AU25" s="88" t="n">
        <v>0</v>
      </c>
      <c r="AV25" s="88" t="n">
        <v>0</v>
      </c>
      <c r="AW25" s="88" t="n">
        <f aca="false">AX25+AY25+AZ25+BA25</f>
        <v>0</v>
      </c>
      <c r="AX25" s="88" t="n">
        <v>0</v>
      </c>
      <c r="AY25" s="88" t="n">
        <v>0</v>
      </c>
      <c r="AZ25" s="88" t="n">
        <v>0</v>
      </c>
      <c r="BA25" s="88" t="n">
        <v>0</v>
      </c>
      <c r="BB25" s="88" t="n">
        <f aca="false">BC25+BD25+BE25+BF25</f>
        <v>0</v>
      </c>
      <c r="BC25" s="88" t="n">
        <v>0</v>
      </c>
      <c r="BD25" s="88" t="n">
        <v>0</v>
      </c>
      <c r="BE25" s="88" t="n">
        <v>0</v>
      </c>
      <c r="BF25" s="88" t="n">
        <v>0</v>
      </c>
      <c r="BG25" s="88" t="n">
        <f aca="false">BH25+BI25+BJ25+BK25</f>
        <v>0</v>
      </c>
      <c r="BH25" s="88" t="n">
        <v>0</v>
      </c>
      <c r="BI25" s="88" t="n">
        <v>0</v>
      </c>
      <c r="BJ25" s="88" t="n">
        <v>0</v>
      </c>
      <c r="BK25" s="88" t="n">
        <v>0</v>
      </c>
      <c r="BL25" s="88" t="n">
        <f aca="false">BM25+BN25+BO25+BP25</f>
        <v>0</v>
      </c>
      <c r="BM25" s="88" t="n">
        <v>0</v>
      </c>
      <c r="BN25" s="88" t="n">
        <v>0</v>
      </c>
      <c r="BO25" s="88" t="n">
        <v>0</v>
      </c>
      <c r="BP25" s="88" t="n">
        <v>0</v>
      </c>
      <c r="BQ25" s="85" t="n">
        <f aca="false">BR25+BR25+BS25+BT25+BU25</f>
        <v>0</v>
      </c>
      <c r="BR25" s="88" t="n">
        <v>0</v>
      </c>
      <c r="BS25" s="88" t="n">
        <v>0</v>
      </c>
      <c r="BT25" s="88" t="n">
        <v>0</v>
      </c>
      <c r="BU25" s="88" t="n">
        <v>0</v>
      </c>
      <c r="BV25" s="88" t="n">
        <f aca="false">BW25+BX25+BY25+BZ25</f>
        <v>16.47</v>
      </c>
      <c r="BW25" s="94" t="n">
        <f aca="false">AI25+AN25+AX25+BH25</f>
        <v>0</v>
      </c>
      <c r="BX25" s="94" t="n">
        <f aca="false">AJ25+AO25+AY25+BI25</f>
        <v>0</v>
      </c>
      <c r="BY25" s="94" t="n">
        <f aca="false">AK25+AP25+AZ25+BJ25</f>
        <v>16.47</v>
      </c>
      <c r="BZ25" s="94" t="n">
        <f aca="false">AL25+AQ25+BA25+BK25</f>
        <v>0</v>
      </c>
      <c r="CA25" s="50" t="s">
        <v>176</v>
      </c>
    </row>
    <row r="26" s="55" customFormat="true" ht="15" hidden="false" customHeight="false" outlineLevel="0" collapsed="false">
      <c r="A26" s="65" t="s">
        <v>74</v>
      </c>
      <c r="B26" s="100" t="s">
        <v>75</v>
      </c>
      <c r="C26" s="51" t="s">
        <v>175</v>
      </c>
      <c r="D26" s="95" t="s">
        <v>175</v>
      </c>
      <c r="E26" s="51" t="s">
        <v>175</v>
      </c>
      <c r="F26" s="51" t="s">
        <v>175</v>
      </c>
      <c r="G26" s="51" t="s">
        <v>175</v>
      </c>
      <c r="H26" s="78" t="n">
        <v>0</v>
      </c>
      <c r="I26" s="78" t="n">
        <v>0</v>
      </c>
      <c r="J26" s="51" t="s">
        <v>175</v>
      </c>
      <c r="K26" s="78" t="n">
        <v>0</v>
      </c>
      <c r="L26" s="78" t="n">
        <v>0</v>
      </c>
      <c r="M26" s="51" t="s">
        <v>175</v>
      </c>
      <c r="N26" s="78" t="n">
        <v>0</v>
      </c>
      <c r="O26" s="78" t="n">
        <v>0</v>
      </c>
      <c r="P26" s="78" t="n">
        <v>0</v>
      </c>
      <c r="Q26" s="78" t="n">
        <v>0</v>
      </c>
      <c r="R26" s="78" t="n">
        <v>0</v>
      </c>
      <c r="S26" s="78" t="n">
        <v>0</v>
      </c>
      <c r="T26" s="78" t="n">
        <v>0</v>
      </c>
      <c r="U26" s="78" t="n">
        <v>0</v>
      </c>
      <c r="V26" s="78" t="n">
        <v>0</v>
      </c>
      <c r="W26" s="78" t="n">
        <v>0</v>
      </c>
      <c r="X26" s="78" t="n">
        <v>0</v>
      </c>
      <c r="Y26" s="78" t="n">
        <v>0</v>
      </c>
      <c r="Z26" s="78" t="n">
        <v>0</v>
      </c>
      <c r="AA26" s="78" t="n">
        <v>0</v>
      </c>
      <c r="AB26" s="78" t="n">
        <v>0</v>
      </c>
      <c r="AC26" s="78" t="n">
        <v>0</v>
      </c>
      <c r="AD26" s="78" t="n">
        <v>0</v>
      </c>
      <c r="AE26" s="78" t="n">
        <v>0</v>
      </c>
      <c r="AF26" s="78" t="n">
        <v>0</v>
      </c>
      <c r="AG26" s="78" t="n">
        <v>0</v>
      </c>
      <c r="AH26" s="78" t="n">
        <v>0</v>
      </c>
      <c r="AI26" s="78" t="n">
        <v>0</v>
      </c>
      <c r="AJ26" s="78" t="n">
        <v>0</v>
      </c>
      <c r="AK26" s="78" t="n">
        <v>0</v>
      </c>
      <c r="AL26" s="78" t="n">
        <v>0</v>
      </c>
      <c r="AM26" s="78" t="n">
        <v>0</v>
      </c>
      <c r="AN26" s="78" t="n">
        <v>0</v>
      </c>
      <c r="AO26" s="78" t="n">
        <v>0</v>
      </c>
      <c r="AP26" s="78" t="n">
        <v>0</v>
      </c>
      <c r="AQ26" s="78" t="n">
        <v>0</v>
      </c>
      <c r="AR26" s="78" t="n">
        <v>0</v>
      </c>
      <c r="AS26" s="78" t="n">
        <v>0</v>
      </c>
      <c r="AT26" s="78" t="n">
        <v>0</v>
      </c>
      <c r="AU26" s="78" t="n">
        <v>0</v>
      </c>
      <c r="AV26" s="78" t="n">
        <v>0</v>
      </c>
      <c r="AW26" s="78" t="n">
        <v>0</v>
      </c>
      <c r="AX26" s="78" t="n">
        <v>0</v>
      </c>
      <c r="AY26" s="78" t="n">
        <v>0</v>
      </c>
      <c r="AZ26" s="78" t="n">
        <v>0</v>
      </c>
      <c r="BA26" s="78" t="n">
        <v>0</v>
      </c>
      <c r="BB26" s="78" t="n">
        <v>0</v>
      </c>
      <c r="BC26" s="78" t="n">
        <v>0</v>
      </c>
      <c r="BD26" s="78" t="n">
        <v>0</v>
      </c>
      <c r="BE26" s="78" t="n">
        <v>0</v>
      </c>
      <c r="BF26" s="78" t="n">
        <v>0</v>
      </c>
      <c r="BG26" s="78" t="n">
        <v>0</v>
      </c>
      <c r="BH26" s="78" t="n">
        <v>0</v>
      </c>
      <c r="BI26" s="78" t="n">
        <v>0</v>
      </c>
      <c r="BJ26" s="78" t="n">
        <v>0</v>
      </c>
      <c r="BK26" s="78" t="n">
        <v>0</v>
      </c>
      <c r="BL26" s="78" t="n">
        <v>0</v>
      </c>
      <c r="BM26" s="78" t="n">
        <v>0</v>
      </c>
      <c r="BN26" s="78" t="n">
        <v>0</v>
      </c>
      <c r="BO26" s="78" t="n">
        <v>0</v>
      </c>
      <c r="BP26" s="78" t="n">
        <v>0</v>
      </c>
      <c r="BQ26" s="78" t="n">
        <v>0</v>
      </c>
      <c r="BR26" s="78" t="n">
        <v>0</v>
      </c>
      <c r="BS26" s="78" t="n">
        <v>0</v>
      </c>
      <c r="BT26" s="78" t="n">
        <v>0</v>
      </c>
      <c r="BU26" s="78" t="n">
        <v>0</v>
      </c>
      <c r="BV26" s="78" t="n">
        <v>0</v>
      </c>
      <c r="BW26" s="78" t="n">
        <v>0</v>
      </c>
      <c r="BX26" s="78" t="n">
        <v>0</v>
      </c>
      <c r="BY26" s="78" t="n">
        <v>0</v>
      </c>
      <c r="BZ26" s="78" t="n">
        <v>0</v>
      </c>
      <c r="CA26" s="54" t="s">
        <v>176</v>
      </c>
    </row>
    <row r="27" customFormat="false" ht="15" hidden="false" customHeight="false" outlineLevel="0" collapsed="false">
      <c r="A27" s="45"/>
      <c r="B27" s="28"/>
      <c r="H27" s="45"/>
      <c r="I27" s="2"/>
      <c r="J27" s="45"/>
      <c r="K27" s="45"/>
      <c r="L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101"/>
      <c r="Z27" s="101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102"/>
    </row>
    <row r="28" customFormat="false" ht="15" hidden="false" customHeight="false" outlineLevel="0" collapsed="false">
      <c r="H28" s="45"/>
      <c r="I28" s="2"/>
      <c r="J28" s="45"/>
      <c r="K28" s="45"/>
      <c r="L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AC28" s="101"/>
      <c r="AH28" s="101"/>
    </row>
    <row r="29" customFormat="false" ht="15" hidden="false" customHeight="false" outlineLevel="0" collapsed="false">
      <c r="O29" s="103"/>
    </row>
    <row r="30" customFormat="false" ht="15" hidden="false" customHeight="false" outlineLevel="0" collapsed="false">
      <c r="N30" s="104"/>
      <c r="O30" s="104"/>
      <c r="P30" s="104"/>
      <c r="AK30" s="105"/>
    </row>
    <row r="31" customFormat="false" ht="15" hidden="false" customHeight="false" outlineLevel="0" collapsed="false">
      <c r="N31" s="104"/>
      <c r="O31" s="104"/>
      <c r="P31" s="104"/>
    </row>
    <row r="32" customFormat="false" ht="15" hidden="false" customHeight="false" outlineLevel="0" collapsed="false">
      <c r="AZ32" s="101"/>
    </row>
    <row r="33" customFormat="false" ht="15" hidden="false" customHeight="false" outlineLevel="0" collapsed="false">
      <c r="N33" s="102"/>
      <c r="O33" s="102"/>
      <c r="P33" s="102"/>
      <c r="Q33" s="102"/>
      <c r="R33" s="102"/>
      <c r="S33" s="102"/>
    </row>
    <row r="34" customFormat="false" ht="15" hidden="false" customHeight="false" outlineLevel="0" collapsed="false">
      <c r="N34" s="10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</row>
    <row r="35" customFormat="false" ht="15" hidden="false" customHeight="false" outlineLevel="0" collapsed="false">
      <c r="AR35" s="106"/>
      <c r="AS35" s="106"/>
      <c r="AT35" s="106"/>
      <c r="AU35" s="106"/>
      <c r="AV35" s="106"/>
      <c r="BB35" s="106"/>
      <c r="BC35" s="106"/>
      <c r="BD35" s="106"/>
      <c r="BE35" s="106"/>
      <c r="BF35" s="106"/>
    </row>
    <row r="40" customFormat="false" ht="15" hidden="false" customHeight="false" outlineLevel="0" collapsed="false">
      <c r="C40" s="107"/>
    </row>
    <row r="44" customFormat="false" ht="15" hidden="false" customHeight="false" outlineLevel="0" collapsed="false">
      <c r="Q44" s="101"/>
      <c r="R44" s="101"/>
    </row>
    <row r="45" customFormat="false" ht="15" hidden="false" customHeight="false" outlineLevel="0" collapsed="false">
      <c r="O45" s="108"/>
      <c r="P45" s="109"/>
    </row>
    <row r="46" customFormat="false" ht="15" hidden="false" customHeight="false" outlineLevel="0" collapsed="false"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7"/>
      <c r="BW46" s="107"/>
      <c r="BX46" s="107"/>
      <c r="BY46" s="107"/>
      <c r="BZ46" s="107"/>
    </row>
    <row r="47" customFormat="false" ht="15" hidden="false" customHeight="false" outlineLevel="0" collapsed="false"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107"/>
      <c r="BX47" s="107"/>
      <c r="BY47" s="107"/>
      <c r="BZ47" s="107"/>
    </row>
    <row r="48" customFormat="false" ht="15" hidden="false" customHeight="false" outlineLevel="0" collapsed="false"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7"/>
      <c r="BZ48" s="107"/>
    </row>
    <row r="49" customFormat="false" ht="15" hidden="false" customHeight="false" outlineLevel="0" collapsed="false"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7"/>
      <c r="BZ49" s="107"/>
    </row>
    <row r="50" customFormat="false" ht="15" hidden="false" customHeight="false" outlineLevel="0" collapsed="false"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107"/>
      <c r="BZ50" s="107"/>
    </row>
    <row r="51" customFormat="false" ht="15" hidden="false" customHeight="false" outlineLevel="0" collapsed="false"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107"/>
    </row>
    <row r="52" customFormat="false" ht="15" hidden="false" customHeight="false" outlineLevel="0" collapsed="false"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</row>
    <row r="53" customFormat="false" ht="15" hidden="false" customHeight="false" outlineLevel="0" collapsed="false"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7"/>
      <c r="BQ53" s="107"/>
      <c r="BR53" s="107"/>
      <c r="BS53" s="107"/>
      <c r="BT53" s="107"/>
      <c r="BU53" s="107"/>
      <c r="BV53" s="107"/>
      <c r="BW53" s="107"/>
      <c r="BX53" s="107"/>
      <c r="BY53" s="107"/>
      <c r="BZ53" s="107"/>
    </row>
    <row r="54" customFormat="false" ht="15" hidden="false" customHeight="false" outlineLevel="0" collapsed="false"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  <c r="BU54" s="107"/>
      <c r="BV54" s="107"/>
      <c r="BW54" s="107"/>
      <c r="BX54" s="107"/>
      <c r="BY54" s="107"/>
      <c r="BZ54" s="107"/>
    </row>
    <row r="55" customFormat="false" ht="15" hidden="false" customHeight="false" outlineLevel="0" collapsed="false"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7"/>
      <c r="BM55" s="107"/>
      <c r="BN55" s="107"/>
      <c r="BO55" s="107"/>
      <c r="BP55" s="107"/>
      <c r="BQ55" s="107"/>
      <c r="BR55" s="107"/>
      <c r="BS55" s="107"/>
      <c r="BT55" s="107"/>
      <c r="BU55" s="107"/>
      <c r="BV55" s="107"/>
      <c r="BW55" s="107"/>
      <c r="BX55" s="107"/>
      <c r="BY55" s="107"/>
      <c r="BZ55" s="107"/>
    </row>
    <row r="56" customFormat="false" ht="15" hidden="false" customHeight="false" outlineLevel="0" collapsed="false"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7"/>
      <c r="BM56" s="107"/>
      <c r="BN56" s="107"/>
      <c r="BO56" s="107"/>
      <c r="BP56" s="107"/>
      <c r="BQ56" s="107"/>
      <c r="BR56" s="107"/>
      <c r="BS56" s="107"/>
      <c r="BT56" s="107"/>
      <c r="BU56" s="107"/>
      <c r="BV56" s="107"/>
      <c r="BW56" s="107"/>
      <c r="BX56" s="107"/>
      <c r="BY56" s="107"/>
      <c r="BZ56" s="107"/>
    </row>
    <row r="57" customFormat="false" ht="15" hidden="false" customHeight="false" outlineLevel="0" collapsed="false"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7"/>
      <c r="BM57" s="107"/>
      <c r="BN57" s="107"/>
      <c r="BO57" s="107"/>
      <c r="BP57" s="107"/>
      <c r="BQ57" s="107"/>
      <c r="BR57" s="107"/>
      <c r="BS57" s="107"/>
      <c r="BT57" s="107"/>
      <c r="BU57" s="107"/>
      <c r="BV57" s="107"/>
      <c r="BW57" s="107"/>
      <c r="BX57" s="107"/>
      <c r="BY57" s="107"/>
      <c r="BZ57" s="107"/>
    </row>
    <row r="58" customFormat="false" ht="15" hidden="false" customHeight="false" outlineLevel="0" collapsed="false"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  <c r="BH58" s="107"/>
      <c r="BI58" s="107"/>
      <c r="BJ58" s="107"/>
      <c r="BK58" s="107"/>
      <c r="BL58" s="107"/>
      <c r="BM58" s="107"/>
      <c r="BN58" s="107"/>
      <c r="BO58" s="107"/>
      <c r="BP58" s="107"/>
      <c r="BQ58" s="107"/>
      <c r="BR58" s="107"/>
      <c r="BS58" s="107"/>
      <c r="BT58" s="107"/>
      <c r="BU58" s="107"/>
      <c r="BV58" s="107"/>
      <c r="BW58" s="107"/>
      <c r="BX58" s="107"/>
      <c r="BY58" s="107"/>
      <c r="BZ58" s="107"/>
    </row>
    <row r="59" customFormat="false" ht="15" hidden="false" customHeight="false" outlineLevel="0" collapsed="false"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7"/>
      <c r="BN59" s="107"/>
      <c r="BO59" s="107"/>
      <c r="BP59" s="107"/>
      <c r="BQ59" s="107"/>
      <c r="BR59" s="107"/>
      <c r="BS59" s="107"/>
      <c r="BT59" s="107"/>
      <c r="BU59" s="107"/>
      <c r="BV59" s="107"/>
      <c r="BW59" s="107"/>
      <c r="BX59" s="107"/>
      <c r="BY59" s="107"/>
      <c r="BZ59" s="107"/>
    </row>
    <row r="60" customFormat="false" ht="19.9" hidden="false" customHeight="true" outlineLevel="0" collapsed="false"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  <c r="BR60" s="107"/>
      <c r="BS60" s="107"/>
      <c r="BT60" s="107"/>
      <c r="BU60" s="107"/>
      <c r="BV60" s="107"/>
      <c r="BW60" s="107"/>
      <c r="BX60" s="107"/>
      <c r="BY60" s="107"/>
      <c r="BZ60" s="107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4">
    <mergeCell ref="A1:CA1"/>
    <mergeCell ref="A2:CA2"/>
    <mergeCell ref="A3:CA3"/>
    <mergeCell ref="A4:CA4"/>
    <mergeCell ref="A5:CA5"/>
    <mergeCell ref="A6:CA6"/>
    <mergeCell ref="A7:CA7"/>
    <mergeCell ref="A8:A10"/>
    <mergeCell ref="B8:B10"/>
    <mergeCell ref="C8:C10"/>
    <mergeCell ref="D8:D10"/>
    <mergeCell ref="E8:E10"/>
    <mergeCell ref="F8:G9"/>
    <mergeCell ref="H8:M8"/>
    <mergeCell ref="N8:N10"/>
    <mergeCell ref="O8:P9"/>
    <mergeCell ref="Q8:R9"/>
    <mergeCell ref="S8:AB8"/>
    <mergeCell ref="AC8:BZ8"/>
    <mergeCell ref="CA8:CA10"/>
    <mergeCell ref="H9:J9"/>
    <mergeCell ref="K9:M9"/>
    <mergeCell ref="S9:W9"/>
    <mergeCell ref="X9:AB9"/>
    <mergeCell ref="AC9:AG9"/>
    <mergeCell ref="AH9:AL9"/>
    <mergeCell ref="AM9:AQ9"/>
    <mergeCell ref="AR9:AV9"/>
    <mergeCell ref="AW9:BA9"/>
    <mergeCell ref="BB9:BF9"/>
    <mergeCell ref="BG9:BK9"/>
    <mergeCell ref="BL9:BP9"/>
    <mergeCell ref="BQ9:BU9"/>
    <mergeCell ref="BV9:BZ9"/>
  </mergeCells>
  <printOptions headings="false" gridLines="false" gridLinesSet="true" horizontalCentered="true" verticalCentered="false"/>
  <pageMargins left="0.708333333333333" right="0.708333333333333" top="0.415277777777778" bottom="0.747916666666667" header="0.315277777777778" footer="0.511811023622047"/>
  <pageSetup paperSize="9" scale="17" fitToWidth="1" fitToHeight="1" pageOrder="downThenOver" orientation="landscape" blackAndWhite="false" draft="false" cellComments="none" horizontalDpi="300" verticalDpi="300" copies="1"/>
  <headerFooter differentFirst="true" differentOddEven="false">
    <oddHeader>&amp;C&amp;P</oddHeader>
    <odd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AX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29" zoomScaleNormal="75" zoomScalePageLayoutView="29" workbookViewId="0">
      <selection pane="topLeft" activeCell="AG41" activeCellId="0" sqref="AG41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5.5"/>
    <col collapsed="false" customWidth="true" hidden="false" outlineLevel="0" max="2" min="2" style="1" width="87.94"/>
    <col collapsed="false" customWidth="true" hidden="false" outlineLevel="0" max="3" min="3" style="1" width="16.37"/>
    <col collapsed="false" customWidth="true" hidden="false" outlineLevel="0" max="4" min="4" style="1" width="7.63"/>
    <col collapsed="false" customWidth="true" hidden="false" outlineLevel="0" max="5" min="5" style="1" width="7.25"/>
    <col collapsed="false" customWidth="true" hidden="false" outlineLevel="0" max="6" min="6" style="1" width="14.14"/>
    <col collapsed="false" customWidth="true" hidden="false" outlineLevel="0" max="7" min="7" style="1" width="15.62"/>
    <col collapsed="false" customWidth="true" hidden="false" outlineLevel="0" max="8" min="8" style="1" width="16"/>
    <col collapsed="false" customWidth="true" hidden="false" outlineLevel="0" max="9" min="9" style="1" width="19"/>
    <col collapsed="false" customWidth="true" hidden="false" outlineLevel="0" max="10" min="10" style="1" width="16.5"/>
    <col collapsed="false" customWidth="true" hidden="false" outlineLevel="0" max="11" min="11" style="1" width="13.21"/>
    <col collapsed="false" customWidth="true" hidden="false" outlineLevel="0" max="12" min="12" style="1" width="7.5"/>
    <col collapsed="false" customWidth="true" hidden="false" outlineLevel="0" max="13" min="13" style="1" width="9.5"/>
    <col collapsed="false" customWidth="true" hidden="false" outlineLevel="0" max="14" min="14" style="1" width="8.75"/>
    <col collapsed="false" customWidth="true" hidden="false" outlineLevel="0" max="15" min="15" style="1" width="9.25"/>
    <col collapsed="false" customWidth="true" hidden="false" outlineLevel="0" max="16" min="16" style="1" width="8.91"/>
    <col collapsed="false" customWidth="true" hidden="false" outlineLevel="0" max="20" min="17" style="1" width="9.25"/>
    <col collapsed="false" customWidth="true" hidden="false" outlineLevel="0" max="21" min="21" style="1" width="17.25"/>
    <col collapsed="false" customWidth="true" hidden="false" outlineLevel="0" max="22" min="22" style="1" width="20"/>
    <col collapsed="false" customWidth="true" hidden="false" outlineLevel="0" max="23" min="23" style="1" width="16"/>
    <col collapsed="false" customWidth="true" hidden="false" outlineLevel="0" max="24" min="24" style="1" width="15.86"/>
    <col collapsed="false" customWidth="true" hidden="false" outlineLevel="0" max="27" min="25" style="1" width="16.63"/>
    <col collapsed="false" customWidth="true" hidden="true" outlineLevel="0" max="28" min="28" style="1" width="16.63"/>
    <col collapsed="false" customWidth="true" hidden="false" outlineLevel="0" max="29" min="29" style="1" width="16.63"/>
    <col collapsed="false" customWidth="true" hidden="true" outlineLevel="0" max="30" min="30" style="1" width="16.63"/>
    <col collapsed="false" customWidth="true" hidden="false" outlineLevel="0" max="31" min="31" style="1" width="16.63"/>
    <col collapsed="false" customWidth="true" hidden="true" outlineLevel="0" max="32" min="32" style="1" width="16.63"/>
    <col collapsed="false" customWidth="true" hidden="false" outlineLevel="0" max="34" min="33" style="1" width="16.63"/>
    <col collapsed="false" customWidth="true" hidden="false" outlineLevel="0" max="35" min="35" style="1" width="57.89"/>
    <col collapsed="false" customWidth="true" hidden="false" outlineLevel="0" max="36" min="36" style="1" width="7.25"/>
  </cols>
  <sheetData>
    <row r="1" customFormat="false" ht="17.35" hidden="false" customHeight="false" outlineLevel="0" collapsed="false">
      <c r="A1" s="36" t="s">
        <v>187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customFormat="false" ht="17.35" hidden="false" customHeight="false" outlineLevel="0" collapsed="false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1"/>
    </row>
    <row r="3" customFormat="false" ht="17.35" hidden="false" customHeight="false" outlineLevel="0" collapsed="false">
      <c r="A3" s="37" t="s">
        <v>188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112"/>
    </row>
    <row r="4" customFormat="false" ht="17.15" hidden="false" customHeight="false" outlineLevel="0" collapsed="false">
      <c r="A4" s="38" t="s">
        <v>189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</row>
    <row r="5" customFormat="false" ht="17.35" hidden="false" customHeight="false" outlineLevel="0" collapsed="false">
      <c r="A5" s="38" t="s">
        <v>190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113"/>
    </row>
    <row r="6" customFormat="false" ht="17.35" hidden="false" customHeight="false" outlineLevel="0" collapsed="false">
      <c r="A6" s="38" t="s">
        <v>191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114"/>
    </row>
    <row r="7" customFormat="false" ht="15.75" hidden="false" customHeight="true" outlineLevel="0" collapsed="false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0"/>
    </row>
    <row r="8" customFormat="false" ht="51.75" hidden="false" customHeight="true" outlineLevel="0" collapsed="false">
      <c r="A8" s="40" t="s">
        <v>1</v>
      </c>
      <c r="B8" s="40" t="s">
        <v>87</v>
      </c>
      <c r="C8" s="40" t="s">
        <v>88</v>
      </c>
      <c r="D8" s="41" t="s">
        <v>192</v>
      </c>
      <c r="E8" s="41" t="s">
        <v>90</v>
      </c>
      <c r="F8" s="40" t="s">
        <v>91</v>
      </c>
      <c r="G8" s="40"/>
      <c r="H8" s="40" t="s">
        <v>193</v>
      </c>
      <c r="I8" s="40"/>
      <c r="J8" s="40" t="s">
        <v>194</v>
      </c>
      <c r="K8" s="40" t="s">
        <v>195</v>
      </c>
      <c r="L8" s="40"/>
      <c r="M8" s="40"/>
      <c r="N8" s="40"/>
      <c r="O8" s="40"/>
      <c r="P8" s="40"/>
      <c r="Q8" s="40"/>
      <c r="R8" s="40"/>
      <c r="S8" s="40"/>
      <c r="T8" s="40"/>
      <c r="U8" s="40" t="s">
        <v>196</v>
      </c>
      <c r="V8" s="40"/>
      <c r="W8" s="40" t="s">
        <v>197</v>
      </c>
      <c r="X8" s="40"/>
      <c r="Y8" s="40" t="s">
        <v>198</v>
      </c>
      <c r="Z8" s="40"/>
      <c r="AA8" s="40"/>
      <c r="AB8" s="40"/>
      <c r="AC8" s="40"/>
      <c r="AD8" s="40"/>
      <c r="AE8" s="40"/>
      <c r="AF8" s="40"/>
      <c r="AG8" s="40"/>
      <c r="AH8" s="40"/>
      <c r="AI8" s="40" t="s">
        <v>199</v>
      </c>
    </row>
    <row r="9" customFormat="false" ht="42" hidden="false" customHeight="true" outlineLevel="0" collapsed="false">
      <c r="A9" s="40"/>
      <c r="B9" s="40"/>
      <c r="C9" s="40"/>
      <c r="D9" s="41"/>
      <c r="E9" s="41"/>
      <c r="F9" s="40"/>
      <c r="G9" s="40"/>
      <c r="H9" s="40"/>
      <c r="I9" s="40"/>
      <c r="J9" s="40"/>
      <c r="K9" s="40" t="s">
        <v>99</v>
      </c>
      <c r="L9" s="40"/>
      <c r="M9" s="40"/>
      <c r="N9" s="40"/>
      <c r="O9" s="40"/>
      <c r="P9" s="40" t="s">
        <v>200</v>
      </c>
      <c r="Q9" s="40"/>
      <c r="R9" s="40"/>
      <c r="S9" s="40"/>
      <c r="T9" s="40"/>
      <c r="U9" s="40" t="s">
        <v>201</v>
      </c>
      <c r="V9" s="40" t="s">
        <v>202</v>
      </c>
      <c r="W9" s="40"/>
      <c r="X9" s="40"/>
      <c r="Y9" s="116" t="s">
        <v>203</v>
      </c>
      <c r="Z9" s="116"/>
      <c r="AA9" s="116" t="s">
        <v>204</v>
      </c>
      <c r="AB9" s="116"/>
      <c r="AC9" s="116" t="s">
        <v>205</v>
      </c>
      <c r="AD9" s="116"/>
      <c r="AE9" s="116" t="s">
        <v>206</v>
      </c>
      <c r="AF9" s="116"/>
      <c r="AG9" s="40" t="s">
        <v>111</v>
      </c>
      <c r="AH9" s="40" t="s">
        <v>207</v>
      </c>
      <c r="AI9" s="40"/>
    </row>
    <row r="10" customFormat="false" ht="135" hidden="false" customHeight="true" outlineLevel="0" collapsed="false">
      <c r="A10" s="40"/>
      <c r="B10" s="40"/>
      <c r="C10" s="40"/>
      <c r="D10" s="41"/>
      <c r="E10" s="41"/>
      <c r="F10" s="40" t="s">
        <v>99</v>
      </c>
      <c r="G10" s="40" t="s">
        <v>100</v>
      </c>
      <c r="H10" s="40" t="s">
        <v>113</v>
      </c>
      <c r="I10" s="40" t="s">
        <v>100</v>
      </c>
      <c r="J10" s="40"/>
      <c r="K10" s="41" t="s">
        <v>208</v>
      </c>
      <c r="L10" s="41" t="s">
        <v>209</v>
      </c>
      <c r="M10" s="41" t="s">
        <v>210</v>
      </c>
      <c r="N10" s="117" t="s">
        <v>211</v>
      </c>
      <c r="O10" s="117" t="s">
        <v>212</v>
      </c>
      <c r="P10" s="41" t="s">
        <v>208</v>
      </c>
      <c r="Q10" s="41" t="s">
        <v>209</v>
      </c>
      <c r="R10" s="41" t="s">
        <v>210</v>
      </c>
      <c r="S10" s="117" t="s">
        <v>211</v>
      </c>
      <c r="T10" s="117" t="s">
        <v>212</v>
      </c>
      <c r="U10" s="40"/>
      <c r="V10" s="40"/>
      <c r="W10" s="40" t="s">
        <v>213</v>
      </c>
      <c r="X10" s="40" t="s">
        <v>102</v>
      </c>
      <c r="Y10" s="40" t="s">
        <v>214</v>
      </c>
      <c r="Z10" s="40" t="s">
        <v>215</v>
      </c>
      <c r="AA10" s="40" t="s">
        <v>216</v>
      </c>
      <c r="AB10" s="44" t="s">
        <v>215</v>
      </c>
      <c r="AC10" s="40" t="s">
        <v>216</v>
      </c>
      <c r="AD10" s="44" t="s">
        <v>215</v>
      </c>
      <c r="AE10" s="40" t="s">
        <v>216</v>
      </c>
      <c r="AF10" s="44" t="s">
        <v>215</v>
      </c>
      <c r="AG10" s="40"/>
      <c r="AH10" s="40"/>
      <c r="AI10" s="40"/>
    </row>
    <row r="11" customFormat="false" ht="19.5" hidden="false" customHeight="true" outlineLevel="0" collapsed="false">
      <c r="A11" s="118" t="n">
        <v>1</v>
      </c>
      <c r="B11" s="118" t="n">
        <v>2</v>
      </c>
      <c r="C11" s="118" t="n">
        <v>3</v>
      </c>
      <c r="D11" s="118" t="n">
        <v>4</v>
      </c>
      <c r="E11" s="118" t="n">
        <v>5</v>
      </c>
      <c r="F11" s="118" t="n">
        <v>6</v>
      </c>
      <c r="G11" s="118" t="n">
        <v>7</v>
      </c>
      <c r="H11" s="118" t="n">
        <v>8</v>
      </c>
      <c r="I11" s="118" t="n">
        <v>9</v>
      </c>
      <c r="J11" s="118" t="n">
        <v>10</v>
      </c>
      <c r="K11" s="118" t="n">
        <v>11</v>
      </c>
      <c r="L11" s="118" t="n">
        <v>12</v>
      </c>
      <c r="M11" s="118" t="n">
        <v>13</v>
      </c>
      <c r="N11" s="118" t="n">
        <v>14</v>
      </c>
      <c r="O11" s="118" t="n">
        <v>15</v>
      </c>
      <c r="P11" s="118" t="n">
        <v>16</v>
      </c>
      <c r="Q11" s="118" t="n">
        <v>17</v>
      </c>
      <c r="R11" s="118" t="n">
        <v>18</v>
      </c>
      <c r="S11" s="118" t="n">
        <v>19</v>
      </c>
      <c r="T11" s="118" t="n">
        <v>20</v>
      </c>
      <c r="U11" s="119" t="n">
        <v>21</v>
      </c>
      <c r="V11" s="119" t="n">
        <v>22</v>
      </c>
      <c r="W11" s="119" t="n">
        <v>23</v>
      </c>
      <c r="X11" s="119" t="n">
        <v>24</v>
      </c>
      <c r="Y11" s="120" t="s">
        <v>217</v>
      </c>
      <c r="Z11" s="120" t="s">
        <v>218</v>
      </c>
      <c r="AA11" s="120" t="s">
        <v>219</v>
      </c>
      <c r="AB11" s="120" t="s">
        <v>220</v>
      </c>
      <c r="AC11" s="120" t="s">
        <v>221</v>
      </c>
      <c r="AD11" s="120" t="s">
        <v>222</v>
      </c>
      <c r="AE11" s="120" t="s">
        <v>223</v>
      </c>
      <c r="AF11" s="120" t="s">
        <v>224</v>
      </c>
      <c r="AG11" s="119" t="n">
        <v>26</v>
      </c>
      <c r="AH11" s="119" t="n">
        <v>27</v>
      </c>
      <c r="AI11" s="119" t="n">
        <v>28</v>
      </c>
      <c r="AJ11" s="101"/>
    </row>
    <row r="12" s="55" customFormat="true" ht="15" hidden="false" customHeight="false" outlineLevel="0" collapsed="false">
      <c r="A12" s="12" t="str">
        <f aca="false">'1'!A12</f>
        <v>00</v>
      </c>
      <c r="B12" s="27" t="str">
        <f aca="false">'1'!B12</f>
        <v>ВСЕГО по инвестиционной программе, в том числе:</v>
      </c>
      <c r="C12" s="121" t="str">
        <f aca="false">'1'!C12</f>
        <v>нд</v>
      </c>
      <c r="D12" s="121" t="str">
        <f aca="false">'1'!D12</f>
        <v>нд</v>
      </c>
      <c r="E12" s="73" t="str">
        <f aca="false">'1'!E12</f>
        <v>2024</v>
      </c>
      <c r="F12" s="121" t="str">
        <f aca="false">'1'!F12</f>
        <v>2026</v>
      </c>
      <c r="G12" s="68" t="n">
        <f aca="false">'1'!G12</f>
        <v>2029</v>
      </c>
      <c r="H12" s="53" t="n">
        <f aca="false">H13+H14+H15+H16+H17</f>
        <v>453.362825729911</v>
      </c>
      <c r="I12" s="53" t="n">
        <f aca="false">I13+I14+I15+I16+I17</f>
        <v>1382.65607129</v>
      </c>
      <c r="J12" s="53" t="n">
        <f aca="false">J13+J14+J15+J16+J17</f>
        <v>169.99369878</v>
      </c>
      <c r="K12" s="53" t="n">
        <f aca="false">K13+K14+K15+K16+K17</f>
        <v>460.962894562267</v>
      </c>
      <c r="L12" s="53" t="n">
        <f aca="false">L13+L14+L15+L16+L17</f>
        <v>0</v>
      </c>
      <c r="M12" s="53" t="n">
        <f aca="false">M13+M14+M15+M16+M17</f>
        <v>0</v>
      </c>
      <c r="N12" s="53" t="n">
        <f aca="false">N13+N14+N15+N16+N17</f>
        <v>460.962894562267</v>
      </c>
      <c r="O12" s="53" t="n">
        <f aca="false">O13+O14+O15+O16+O17</f>
        <v>0</v>
      </c>
      <c r="P12" s="53" t="n">
        <f aca="false">P13+P14+P15+P16+P17</f>
        <v>1790.50222628807</v>
      </c>
      <c r="Q12" s="53" t="n">
        <f aca="false">Q13+Q14+Q15+Q16+Q17</f>
        <v>0</v>
      </c>
      <c r="R12" s="53" t="n">
        <f aca="false">R13+R14+R15+R16+R17</f>
        <v>0</v>
      </c>
      <c r="S12" s="53" t="n">
        <f aca="false">S13+S14+S15+S16+S17</f>
        <v>1790.50222628807</v>
      </c>
      <c r="T12" s="53" t="n">
        <f aca="false">T13+T14+T15+T16+T17</f>
        <v>0</v>
      </c>
      <c r="U12" s="53" t="n">
        <f aca="false">U13+U14+U15+U16+U17</f>
        <v>149.310941256462</v>
      </c>
      <c r="V12" s="53" t="n">
        <f aca="false">V13+V14+V15+V16+V17</f>
        <v>1478.85027298226</v>
      </c>
      <c r="W12" s="53" t="n">
        <f aca="false">W13+W14+W15+W16+W17</f>
        <v>141.659292559911</v>
      </c>
      <c r="X12" s="53" t="n">
        <f aca="false">X13+X14+X15+X16+X17</f>
        <v>141.658254525805</v>
      </c>
      <c r="Y12" s="53" t="n">
        <f aca="false">Y13+Y14+Y15+Y16+Y17</f>
        <v>149.3089</v>
      </c>
      <c r="Z12" s="53" t="n">
        <f aca="false">Z13+Z14+Z15+Z16+Z17</f>
        <v>149.3089</v>
      </c>
      <c r="AA12" s="53" t="n">
        <f aca="false">AA13+AA14+AA15+AA16+AA17</f>
        <v>479.894908051447</v>
      </c>
      <c r="AB12" s="53" t="n">
        <f aca="false">AB13+AB14+AB15+AB16+AB17</f>
        <v>0</v>
      </c>
      <c r="AC12" s="53" t="n">
        <f aca="false">AC13+AC14+AC15+AC16+AC17</f>
        <v>448.845778980902</v>
      </c>
      <c r="AD12" s="53" t="n">
        <f aca="false">AD13+AD14+AD15+AD16+AD17</f>
        <v>0</v>
      </c>
      <c r="AE12" s="53" t="n">
        <f aca="false">AE13+AE14+AE15+AE16+AE17</f>
        <v>400.800685949907</v>
      </c>
      <c r="AF12" s="53" t="n">
        <f aca="false">AF13+AF14+AF15+AF16+AF17</f>
        <v>0</v>
      </c>
      <c r="AG12" s="53" t="n">
        <f aca="false">AG13+AG14+AG15+AG16+AG17</f>
        <v>460.962894562267</v>
      </c>
      <c r="AH12" s="53" t="n">
        <f aca="false">AH13+AH14+AH15+AH16+AH17</f>
        <v>1478.85027298226</v>
      </c>
      <c r="AI12" s="122" t="str">
        <f aca="false">'1'!CA12</f>
        <v>Соответствие  нормам действующего  законодательства</v>
      </c>
      <c r="AJ12" s="123"/>
    </row>
    <row r="13" s="1" customFormat="true" ht="15" hidden="false" customHeight="false" outlineLevel="0" collapsed="false">
      <c r="A13" s="22" t="str">
        <f aca="false">'1'!A13</f>
        <v>00.1</v>
      </c>
      <c r="B13" s="56" t="str">
        <f aca="false">'1'!B13</f>
        <v>Развитие и модернизация учета электрической энергии (мощности), всего</v>
      </c>
      <c r="C13" s="124" t="str">
        <f aca="false">'1'!C13</f>
        <v>N_O09</v>
      </c>
      <c r="D13" s="124" t="str">
        <f aca="false">'1'!D13</f>
        <v>З</v>
      </c>
      <c r="E13" s="81" t="str">
        <f aca="false">'1'!E13</f>
        <v>2024</v>
      </c>
      <c r="F13" s="124" t="str">
        <f aca="false">'1'!F13</f>
        <v>2026</v>
      </c>
      <c r="G13" s="60" t="n">
        <f aca="false">'1'!G13</f>
        <v>2029</v>
      </c>
      <c r="H13" s="57" t="n">
        <f aca="false">H19</f>
        <v>453.362825729911</v>
      </c>
      <c r="I13" s="57" t="n">
        <f aca="false">I19</f>
        <v>1369.15607129</v>
      </c>
      <c r="J13" s="57" t="n">
        <f aca="false">J19</f>
        <v>169.99369878</v>
      </c>
      <c r="K13" s="57" t="n">
        <f aca="false">K19</f>
        <v>460.962894562267</v>
      </c>
      <c r="L13" s="57" t="n">
        <f aca="false">L19</f>
        <v>0</v>
      </c>
      <c r="M13" s="57" t="n">
        <f aca="false">M19</f>
        <v>0</v>
      </c>
      <c r="N13" s="57" t="n">
        <f aca="false">N19</f>
        <v>460.962894562267</v>
      </c>
      <c r="O13" s="57" t="n">
        <f aca="false">O19</f>
        <v>0</v>
      </c>
      <c r="P13" s="57" t="n">
        <f aca="false">P19</f>
        <v>1777.00222628807</v>
      </c>
      <c r="Q13" s="57" t="n">
        <f aca="false">Q19</f>
        <v>0</v>
      </c>
      <c r="R13" s="57" t="n">
        <f aca="false">R19</f>
        <v>0</v>
      </c>
      <c r="S13" s="57" t="n">
        <f aca="false">S19</f>
        <v>1777.00222628807</v>
      </c>
      <c r="T13" s="57" t="n">
        <f aca="false">T19</f>
        <v>0</v>
      </c>
      <c r="U13" s="57" t="n">
        <f aca="false">U19</f>
        <v>149.310941256462</v>
      </c>
      <c r="V13" s="57" t="n">
        <f aca="false">V19</f>
        <v>1465.35027298226</v>
      </c>
      <c r="W13" s="57" t="n">
        <f aca="false">W19</f>
        <v>141.659292559911</v>
      </c>
      <c r="X13" s="57" t="n">
        <f aca="false">X19</f>
        <v>141.658254525805</v>
      </c>
      <c r="Y13" s="57" t="n">
        <f aca="false">Y19</f>
        <v>149.3089</v>
      </c>
      <c r="Z13" s="57" t="n">
        <f aca="false">Z19</f>
        <v>149.3089</v>
      </c>
      <c r="AA13" s="57" t="n">
        <f aca="false">AA19</f>
        <v>466.394908051447</v>
      </c>
      <c r="AB13" s="57" t="n">
        <f aca="false">AB19</f>
        <v>0</v>
      </c>
      <c r="AC13" s="57" t="n">
        <f aca="false">AC19</f>
        <v>448.845778980902</v>
      </c>
      <c r="AD13" s="57" t="n">
        <f aca="false">AD19</f>
        <v>0</v>
      </c>
      <c r="AE13" s="57" t="n">
        <f aca="false">AE19</f>
        <v>400.800685949907</v>
      </c>
      <c r="AF13" s="57" t="n">
        <f aca="false">AF19</f>
        <v>0</v>
      </c>
      <c r="AG13" s="57" t="n">
        <f aca="false">AG19</f>
        <v>460.962894562267</v>
      </c>
      <c r="AH13" s="57" t="n">
        <f aca="false">AH19</f>
        <v>1465.35027298226</v>
      </c>
      <c r="AI13" s="119" t="str">
        <f aca="false">'1'!CA13</f>
        <v>Соответствие  нормам действующего  законодательства</v>
      </c>
      <c r="AJ13" s="101"/>
    </row>
    <row r="14" s="1" customFormat="true" ht="15" hidden="false" customHeight="false" outlineLevel="0" collapsed="false">
      <c r="A14" s="22" t="str">
        <f aca="false">'1'!A14</f>
        <v>00.2</v>
      </c>
      <c r="B14" s="56" t="str">
        <f aca="false">'1'!B14</f>
        <v>Реконструкция, всего</v>
      </c>
      <c r="C14" s="124" t="str">
        <f aca="false">'1'!C14</f>
        <v>нд</v>
      </c>
      <c r="D14" s="124" t="str">
        <f aca="false">'1'!D14</f>
        <v>нд</v>
      </c>
      <c r="E14" s="81" t="str">
        <f aca="false">'1'!E14</f>
        <v>нд</v>
      </c>
      <c r="F14" s="124" t="str">
        <f aca="false">'1'!F14</f>
        <v>нд</v>
      </c>
      <c r="G14" s="59" t="str">
        <f aca="false">'1'!G14</f>
        <v>нд</v>
      </c>
      <c r="H14" s="57" t="n">
        <f aca="false">H22</f>
        <v>0</v>
      </c>
      <c r="I14" s="57" t="n">
        <f aca="false">I22</f>
        <v>0</v>
      </c>
      <c r="J14" s="57" t="n">
        <f aca="false">J22</f>
        <v>0</v>
      </c>
      <c r="K14" s="57" t="n">
        <f aca="false">K22</f>
        <v>0</v>
      </c>
      <c r="L14" s="57" t="n">
        <f aca="false">L22</f>
        <v>0</v>
      </c>
      <c r="M14" s="57" t="n">
        <f aca="false">M22</f>
        <v>0</v>
      </c>
      <c r="N14" s="57" t="n">
        <f aca="false">N22</f>
        <v>0</v>
      </c>
      <c r="O14" s="57" t="n">
        <f aca="false">O22</f>
        <v>0</v>
      </c>
      <c r="P14" s="57" t="n">
        <f aca="false">P22</f>
        <v>0</v>
      </c>
      <c r="Q14" s="57" t="n">
        <f aca="false">Q22</f>
        <v>0</v>
      </c>
      <c r="R14" s="57" t="n">
        <f aca="false">R22</f>
        <v>0</v>
      </c>
      <c r="S14" s="57" t="n">
        <f aca="false">S22</f>
        <v>0</v>
      </c>
      <c r="T14" s="57" t="n">
        <f aca="false">T22</f>
        <v>0</v>
      </c>
      <c r="U14" s="57" t="n">
        <f aca="false">U22</f>
        <v>0</v>
      </c>
      <c r="V14" s="57" t="n">
        <f aca="false">V22</f>
        <v>0</v>
      </c>
      <c r="W14" s="57" t="n">
        <f aca="false">W22</f>
        <v>0</v>
      </c>
      <c r="X14" s="57" t="n">
        <f aca="false">X22</f>
        <v>0</v>
      </c>
      <c r="Y14" s="57" t="n">
        <f aca="false">Y22</f>
        <v>0</v>
      </c>
      <c r="Z14" s="57" t="n">
        <f aca="false">Z22</f>
        <v>0</v>
      </c>
      <c r="AA14" s="57" t="n">
        <f aca="false">AA22</f>
        <v>0</v>
      </c>
      <c r="AB14" s="57" t="n">
        <f aca="false">AB22</f>
        <v>0</v>
      </c>
      <c r="AC14" s="57" t="n">
        <f aca="false">AC22</f>
        <v>0</v>
      </c>
      <c r="AD14" s="57" t="n">
        <f aca="false">AD22</f>
        <v>0</v>
      </c>
      <c r="AE14" s="57" t="n">
        <f aca="false">AE22</f>
        <v>0</v>
      </c>
      <c r="AF14" s="57" t="n">
        <f aca="false">AF22</f>
        <v>0</v>
      </c>
      <c r="AG14" s="57" t="n">
        <f aca="false">AG22</f>
        <v>0</v>
      </c>
      <c r="AH14" s="57" t="n">
        <f aca="false">AH22</f>
        <v>0</v>
      </c>
      <c r="AI14" s="119" t="str">
        <f aca="false">'1'!CA14</f>
        <v>Соответствие  нормам действующего  законодательства</v>
      </c>
      <c r="AJ14" s="101"/>
    </row>
    <row r="15" s="1" customFormat="true" ht="15" hidden="false" customHeight="false" outlineLevel="0" collapsed="false">
      <c r="A15" s="22" t="str">
        <f aca="false">'1'!A15</f>
        <v>00.3</v>
      </c>
      <c r="B15" s="56" t="str">
        <f aca="false">'1'!B15</f>
        <v>Модернизация, техническое перевооружение, модификация, всего</v>
      </c>
      <c r="C15" s="124" t="str">
        <f aca="false">'1'!C15</f>
        <v>нд</v>
      </c>
      <c r="D15" s="124" t="str">
        <f aca="false">'1'!D15</f>
        <v>нд</v>
      </c>
      <c r="E15" s="81" t="str">
        <f aca="false">'1'!E15</f>
        <v>нд</v>
      </c>
      <c r="F15" s="124" t="str">
        <f aca="false">'1'!F15</f>
        <v>нд</v>
      </c>
      <c r="G15" s="59" t="str">
        <f aca="false">'1'!G15</f>
        <v>нд</v>
      </c>
      <c r="H15" s="57" t="n">
        <f aca="false">H23</f>
        <v>0</v>
      </c>
      <c r="I15" s="57" t="n">
        <f aca="false">I23</f>
        <v>0</v>
      </c>
      <c r="J15" s="57" t="n">
        <f aca="false">J23</f>
        <v>0</v>
      </c>
      <c r="K15" s="57" t="n">
        <f aca="false">K23</f>
        <v>0</v>
      </c>
      <c r="L15" s="57" t="n">
        <f aca="false">L23</f>
        <v>0</v>
      </c>
      <c r="M15" s="57" t="n">
        <f aca="false">M23</f>
        <v>0</v>
      </c>
      <c r="N15" s="57" t="n">
        <f aca="false">N23</f>
        <v>0</v>
      </c>
      <c r="O15" s="57" t="n">
        <f aca="false">O23</f>
        <v>0</v>
      </c>
      <c r="P15" s="57" t="n">
        <f aca="false">P23</f>
        <v>0</v>
      </c>
      <c r="Q15" s="57" t="n">
        <f aca="false">Q23</f>
        <v>0</v>
      </c>
      <c r="R15" s="57" t="n">
        <f aca="false">R23</f>
        <v>0</v>
      </c>
      <c r="S15" s="57" t="n">
        <f aca="false">S23</f>
        <v>0</v>
      </c>
      <c r="T15" s="57" t="n">
        <f aca="false">T23</f>
        <v>0</v>
      </c>
      <c r="U15" s="57" t="n">
        <f aca="false">U23</f>
        <v>0</v>
      </c>
      <c r="V15" s="57" t="n">
        <f aca="false">V23</f>
        <v>0</v>
      </c>
      <c r="W15" s="57" t="n">
        <f aca="false">W23</f>
        <v>0</v>
      </c>
      <c r="X15" s="57" t="n">
        <f aca="false">X23</f>
        <v>0</v>
      </c>
      <c r="Y15" s="57" t="n">
        <f aca="false">Y23</f>
        <v>0</v>
      </c>
      <c r="Z15" s="57" t="n">
        <f aca="false">Z23</f>
        <v>0</v>
      </c>
      <c r="AA15" s="57" t="n">
        <f aca="false">AA23</f>
        <v>0</v>
      </c>
      <c r="AB15" s="57" t="n">
        <f aca="false">AB23</f>
        <v>0</v>
      </c>
      <c r="AC15" s="57" t="n">
        <f aca="false">AC23</f>
        <v>0</v>
      </c>
      <c r="AD15" s="57" t="n">
        <f aca="false">AD23</f>
        <v>0</v>
      </c>
      <c r="AE15" s="57" t="n">
        <f aca="false">AE23</f>
        <v>0</v>
      </c>
      <c r="AF15" s="57" t="n">
        <f aca="false">AF23</f>
        <v>0</v>
      </c>
      <c r="AG15" s="57" t="n">
        <f aca="false">AG23</f>
        <v>0</v>
      </c>
      <c r="AH15" s="57" t="n">
        <f aca="false">AH23</f>
        <v>0</v>
      </c>
      <c r="AI15" s="119" t="str">
        <f aca="false">'1'!CA15</f>
        <v>Соответствие  нормам действующего  законодательства</v>
      </c>
      <c r="AJ15" s="101"/>
    </row>
    <row r="16" s="1" customFormat="true" ht="15" hidden="false" customHeight="false" outlineLevel="0" collapsed="false">
      <c r="A16" s="22" t="str">
        <f aca="false">'1'!A16</f>
        <v>00.4</v>
      </c>
      <c r="B16" s="56" t="str">
        <f aca="false">'1'!B16</f>
        <v>Новое строительство, создание, покупка, всего</v>
      </c>
      <c r="C16" s="124" t="str">
        <f aca="false">'1'!C16</f>
        <v>Q_R01</v>
      </c>
      <c r="D16" s="124" t="str">
        <f aca="false">'1'!D16</f>
        <v>нд</v>
      </c>
      <c r="E16" s="124" t="n">
        <f aca="false">'1'!E16</f>
        <v>2027</v>
      </c>
      <c r="F16" s="124" t="n">
        <f aca="false">'1'!F16</f>
        <v>2027</v>
      </c>
      <c r="G16" s="59" t="str">
        <f aca="false">'1'!G16</f>
        <v>нд</v>
      </c>
      <c r="H16" s="57" t="n">
        <f aca="false">H24</f>
        <v>0</v>
      </c>
      <c r="I16" s="57" t="n">
        <f aca="false">I24</f>
        <v>13.5</v>
      </c>
      <c r="J16" s="57" t="n">
        <f aca="false">J24</f>
        <v>0</v>
      </c>
      <c r="K16" s="57" t="n">
        <f aca="false">K24</f>
        <v>0</v>
      </c>
      <c r="L16" s="57" t="n">
        <f aca="false">L24</f>
        <v>0</v>
      </c>
      <c r="M16" s="57" t="n">
        <f aca="false">M24</f>
        <v>0</v>
      </c>
      <c r="N16" s="57" t="n">
        <f aca="false">N24</f>
        <v>0</v>
      </c>
      <c r="O16" s="57" t="n">
        <f aca="false">O24</f>
        <v>0</v>
      </c>
      <c r="P16" s="57" t="n">
        <f aca="false">P24</f>
        <v>13.5</v>
      </c>
      <c r="Q16" s="57" t="n">
        <f aca="false">Q24</f>
        <v>0</v>
      </c>
      <c r="R16" s="57" t="n">
        <f aca="false">R24</f>
        <v>0</v>
      </c>
      <c r="S16" s="57" t="n">
        <f aca="false">S24</f>
        <v>13.5</v>
      </c>
      <c r="T16" s="57" t="n">
        <f aca="false">T24</f>
        <v>0</v>
      </c>
      <c r="U16" s="57" t="n">
        <f aca="false">U24</f>
        <v>0</v>
      </c>
      <c r="V16" s="57" t="n">
        <f aca="false">V24</f>
        <v>13.5</v>
      </c>
      <c r="W16" s="57" t="n">
        <f aca="false">W24</f>
        <v>0</v>
      </c>
      <c r="X16" s="57" t="n">
        <f aca="false">X24</f>
        <v>0</v>
      </c>
      <c r="Y16" s="57" t="n">
        <f aca="false">Y24</f>
        <v>0</v>
      </c>
      <c r="Z16" s="57" t="n">
        <f aca="false">Z24</f>
        <v>0</v>
      </c>
      <c r="AA16" s="57" t="n">
        <f aca="false">AA24</f>
        <v>13.5</v>
      </c>
      <c r="AB16" s="57" t="n">
        <f aca="false">AB24</f>
        <v>0</v>
      </c>
      <c r="AC16" s="57" t="n">
        <f aca="false">AC24</f>
        <v>0</v>
      </c>
      <c r="AD16" s="57" t="n">
        <f aca="false">AD24</f>
        <v>0</v>
      </c>
      <c r="AE16" s="57" t="n">
        <f aca="false">AE24</f>
        <v>0</v>
      </c>
      <c r="AF16" s="57" t="n">
        <f aca="false">AF24</f>
        <v>0</v>
      </c>
      <c r="AG16" s="57" t="n">
        <f aca="false">AG24</f>
        <v>0</v>
      </c>
      <c r="AH16" s="57" t="n">
        <f aca="false">AH24</f>
        <v>13.5</v>
      </c>
      <c r="AI16" s="119" t="str">
        <f aca="false">'1'!CA16</f>
        <v>Соответствие  нормам действующего  законодательства</v>
      </c>
      <c r="AJ16" s="101"/>
    </row>
    <row r="17" s="1" customFormat="true" ht="15" hidden="false" customHeight="false" outlineLevel="0" collapsed="false">
      <c r="A17" s="22" t="str">
        <f aca="false">'1'!A17</f>
        <v>00.5</v>
      </c>
      <c r="B17" s="56" t="str">
        <f aca="false">'1'!B17</f>
        <v>Прочие инвестиционные проекты, всего</v>
      </c>
      <c r="C17" s="124" t="str">
        <f aca="false">'1'!C17</f>
        <v>нд</v>
      </c>
      <c r="D17" s="124" t="str">
        <f aca="false">'1'!D17</f>
        <v>нд</v>
      </c>
      <c r="E17" s="81" t="str">
        <f aca="false">'1'!E17</f>
        <v>нд</v>
      </c>
      <c r="F17" s="124" t="str">
        <f aca="false">'1'!F17</f>
        <v>нд</v>
      </c>
      <c r="G17" s="59" t="str">
        <f aca="false">'1'!G17</f>
        <v>нд</v>
      </c>
      <c r="H17" s="57" t="n">
        <f aca="false">H26</f>
        <v>0</v>
      </c>
      <c r="I17" s="57" t="n">
        <f aca="false">I26</f>
        <v>0</v>
      </c>
      <c r="J17" s="57" t="n">
        <f aca="false">J26</f>
        <v>0</v>
      </c>
      <c r="K17" s="57" t="n">
        <f aca="false">K26</f>
        <v>0</v>
      </c>
      <c r="L17" s="57" t="n">
        <f aca="false">L26</f>
        <v>0</v>
      </c>
      <c r="M17" s="57" t="n">
        <f aca="false">M26</f>
        <v>0</v>
      </c>
      <c r="N17" s="57" t="n">
        <f aca="false">N26</f>
        <v>0</v>
      </c>
      <c r="O17" s="57" t="n">
        <f aca="false">O26</f>
        <v>0</v>
      </c>
      <c r="P17" s="57" t="n">
        <f aca="false">P26</f>
        <v>0</v>
      </c>
      <c r="Q17" s="57" t="n">
        <f aca="false">Q26</f>
        <v>0</v>
      </c>
      <c r="R17" s="57" t="n">
        <f aca="false">R26</f>
        <v>0</v>
      </c>
      <c r="S17" s="57" t="n">
        <f aca="false">S26</f>
        <v>0</v>
      </c>
      <c r="T17" s="57" t="n">
        <f aca="false">T26</f>
        <v>0</v>
      </c>
      <c r="U17" s="57" t="n">
        <f aca="false">U26</f>
        <v>0</v>
      </c>
      <c r="V17" s="57" t="n">
        <f aca="false">V26</f>
        <v>0</v>
      </c>
      <c r="W17" s="57" t="n">
        <f aca="false">W26</f>
        <v>0</v>
      </c>
      <c r="X17" s="57" t="n">
        <f aca="false">X26</f>
        <v>0</v>
      </c>
      <c r="Y17" s="57" t="n">
        <f aca="false">Y26</f>
        <v>0</v>
      </c>
      <c r="Z17" s="57" t="n">
        <f aca="false">Z26</f>
        <v>0</v>
      </c>
      <c r="AA17" s="57" t="n">
        <f aca="false">AA26</f>
        <v>0</v>
      </c>
      <c r="AB17" s="57" t="n">
        <f aca="false">AB26</f>
        <v>0</v>
      </c>
      <c r="AC17" s="57" t="n">
        <f aca="false">AC26</f>
        <v>0</v>
      </c>
      <c r="AD17" s="57" t="n">
        <f aca="false">AD26</f>
        <v>0</v>
      </c>
      <c r="AE17" s="57" t="n">
        <f aca="false">AE26</f>
        <v>0</v>
      </c>
      <c r="AF17" s="57" t="n">
        <f aca="false">AF26</f>
        <v>0</v>
      </c>
      <c r="AG17" s="57" t="n">
        <f aca="false">AG26</f>
        <v>0</v>
      </c>
      <c r="AH17" s="57" t="n">
        <f aca="false">AH26</f>
        <v>0</v>
      </c>
      <c r="AI17" s="119" t="str">
        <f aca="false">'1'!CA17</f>
        <v>Соответствие  нормам действующего  законодательства</v>
      </c>
      <c r="AJ17" s="101"/>
    </row>
    <row r="18" s="55" customFormat="true" ht="15" hidden="false" customHeight="false" outlineLevel="0" collapsed="false">
      <c r="A18" s="12" t="str">
        <f aca="false">'1'!A18</f>
        <v>46</v>
      </c>
      <c r="B18" s="66" t="str">
        <f aca="false">'1'!B18</f>
        <v>Курская область</v>
      </c>
      <c r="C18" s="121" t="str">
        <f aca="false">'1'!C18</f>
        <v>нд</v>
      </c>
      <c r="D18" s="121" t="str">
        <f aca="false">'1'!D18</f>
        <v>нд</v>
      </c>
      <c r="E18" s="121" t="str">
        <f aca="false">'1'!E18</f>
        <v>2024</v>
      </c>
      <c r="F18" s="121" t="str">
        <f aca="false">'1'!F18</f>
        <v>2026</v>
      </c>
      <c r="G18" s="68" t="n">
        <f aca="false">'1'!G18</f>
        <v>2029</v>
      </c>
      <c r="H18" s="67" t="n">
        <f aca="false">H19+H22+H23+H24+H26</f>
        <v>453.362825729911</v>
      </c>
      <c r="I18" s="67" t="n">
        <f aca="false">I19+I22+I23+I24+I26</f>
        <v>1382.65607129</v>
      </c>
      <c r="J18" s="67" t="n">
        <f aca="false">J19+J22+J23+J24+J26</f>
        <v>169.99369878</v>
      </c>
      <c r="K18" s="67" t="n">
        <f aca="false">K19+K22+K23+K24+K26</f>
        <v>460.962894562267</v>
      </c>
      <c r="L18" s="67" t="n">
        <f aca="false">L19+L22+L23+L24+L26</f>
        <v>0</v>
      </c>
      <c r="M18" s="67" t="n">
        <f aca="false">M19+M22+M23+M24+M26</f>
        <v>0</v>
      </c>
      <c r="N18" s="67" t="n">
        <f aca="false">N19+N22+N23+N24+N26</f>
        <v>460.962894562267</v>
      </c>
      <c r="O18" s="67" t="n">
        <f aca="false">O19+O22+O23+O24+O26</f>
        <v>0</v>
      </c>
      <c r="P18" s="67" t="n">
        <f aca="false">P19+P22+P23+P24+P26</f>
        <v>1790.50222628807</v>
      </c>
      <c r="Q18" s="67" t="n">
        <f aca="false">Q19+Q22+Q23+Q24+Q26</f>
        <v>0</v>
      </c>
      <c r="R18" s="67" t="n">
        <f aca="false">R19+R22+R23+R24+R26</f>
        <v>0</v>
      </c>
      <c r="S18" s="67" t="n">
        <f aca="false">S19+S22+S23+S24+S26</f>
        <v>1790.50222628807</v>
      </c>
      <c r="T18" s="67" t="n">
        <f aca="false">T19+T22+T23+T24+T26</f>
        <v>0</v>
      </c>
      <c r="U18" s="67" t="n">
        <f aca="false">U19+U22+U23+U24+U26</f>
        <v>149.310941256462</v>
      </c>
      <c r="V18" s="67" t="n">
        <f aca="false">V19+V22+V23+V24+V26</f>
        <v>1478.85027298226</v>
      </c>
      <c r="W18" s="67" t="n">
        <f aca="false">W19+W22+W23+W24+W26</f>
        <v>141.659292559911</v>
      </c>
      <c r="X18" s="67" t="n">
        <f aca="false">X19+X22+X23+X24+X26</f>
        <v>141.658254525805</v>
      </c>
      <c r="Y18" s="67" t="n">
        <f aca="false">Y19+Y22+Y23+Y24+Y26</f>
        <v>149.3089</v>
      </c>
      <c r="Z18" s="67" t="n">
        <f aca="false">Z19+Z22+Z23+Z24+Z26</f>
        <v>149.3089</v>
      </c>
      <c r="AA18" s="67" t="n">
        <f aca="false">AA19+AA22+AA23+AA24+AA26</f>
        <v>479.894908051447</v>
      </c>
      <c r="AB18" s="67" t="n">
        <f aca="false">AB19+AB22+AB23+AB24+AB26</f>
        <v>0</v>
      </c>
      <c r="AC18" s="67" t="n">
        <f aca="false">AC19+AC22+AC23+AC24+AC26</f>
        <v>448.845778980902</v>
      </c>
      <c r="AD18" s="67" t="n">
        <f aca="false">AD19+AD22+AD23+AD24+AD26</f>
        <v>0</v>
      </c>
      <c r="AE18" s="67" t="n">
        <f aca="false">AE19+AE22+AE23+AE24+AE26</f>
        <v>400.800685949907</v>
      </c>
      <c r="AF18" s="67" t="n">
        <f aca="false">AF19+AF22+AF23+AF24+AF26</f>
        <v>0</v>
      </c>
      <c r="AG18" s="67" t="n">
        <f aca="false">AG19+AG22+AG23+AG24+AG26</f>
        <v>460.962894562267</v>
      </c>
      <c r="AH18" s="67" t="n">
        <f aca="false">AH19+AH22+AH23+AH24+AH26</f>
        <v>1478.85027298226</v>
      </c>
      <c r="AI18" s="122" t="str">
        <f aca="false">'1'!CA18</f>
        <v>Соответствие  нормам действующего  законодательства</v>
      </c>
      <c r="AJ18" s="123"/>
    </row>
    <row r="19" s="55" customFormat="true" ht="15" hidden="false" customHeight="false" outlineLevel="0" collapsed="false">
      <c r="A19" s="12" t="str">
        <f aca="false">'1'!A19</f>
        <v>46.1</v>
      </c>
      <c r="B19" s="72" t="str">
        <f aca="false">'1'!B19</f>
        <v>Развитие и модернизация учета электрической энергии (мощности), всего, в том числе*:</v>
      </c>
      <c r="C19" s="121" t="str">
        <f aca="false">'1'!C19</f>
        <v>N_O09</v>
      </c>
      <c r="D19" s="121" t="str">
        <f aca="false">'1'!D19</f>
        <v>З</v>
      </c>
      <c r="E19" s="121" t="str">
        <f aca="false">'1'!E19</f>
        <v>2024</v>
      </c>
      <c r="F19" s="121" t="str">
        <f aca="false">'1'!F19</f>
        <v>2026</v>
      </c>
      <c r="G19" s="68" t="n">
        <f aca="false">'1'!G19</f>
        <v>2029</v>
      </c>
      <c r="H19" s="67" t="n">
        <f aca="false">H20+H21</f>
        <v>453.362825729911</v>
      </c>
      <c r="I19" s="67" t="n">
        <f aca="false">I20+I21</f>
        <v>1369.15607129</v>
      </c>
      <c r="J19" s="67" t="n">
        <f aca="false">J20+J21</f>
        <v>169.99369878</v>
      </c>
      <c r="K19" s="67" t="n">
        <f aca="false">K20+K21</f>
        <v>460.962894562267</v>
      </c>
      <c r="L19" s="67" t="n">
        <f aca="false">L20+L21</f>
        <v>0</v>
      </c>
      <c r="M19" s="67" t="n">
        <f aca="false">M20+M21</f>
        <v>0</v>
      </c>
      <c r="N19" s="67" t="n">
        <f aca="false">N20+N21</f>
        <v>460.962894562267</v>
      </c>
      <c r="O19" s="67" t="n">
        <f aca="false">O20+O21</f>
        <v>0</v>
      </c>
      <c r="P19" s="78" t="n">
        <f aca="false">P20+P21</f>
        <v>1777.00222628807</v>
      </c>
      <c r="Q19" s="78" t="n">
        <f aca="false">Q20+Q21</f>
        <v>0</v>
      </c>
      <c r="R19" s="78" t="n">
        <f aca="false">R20+R21</f>
        <v>0</v>
      </c>
      <c r="S19" s="78" t="n">
        <f aca="false">S20+S21</f>
        <v>1777.00222628807</v>
      </c>
      <c r="T19" s="78" t="n">
        <f aca="false">T20+T21</f>
        <v>0</v>
      </c>
      <c r="U19" s="78" t="n">
        <f aca="false">U20+U21</f>
        <v>149.310941256462</v>
      </c>
      <c r="V19" s="78" t="n">
        <f aca="false">V20+V21</f>
        <v>1465.35027298226</v>
      </c>
      <c r="W19" s="78" t="n">
        <f aca="false">W20+W21</f>
        <v>141.659292559911</v>
      </c>
      <c r="X19" s="78" t="n">
        <f aca="false">X20+X21</f>
        <v>141.658254525805</v>
      </c>
      <c r="Y19" s="78" t="n">
        <f aca="false">Y20+Y21</f>
        <v>149.3089</v>
      </c>
      <c r="Z19" s="78" t="n">
        <f aca="false">Z20+Z21</f>
        <v>149.3089</v>
      </c>
      <c r="AA19" s="78" t="n">
        <f aca="false">AA20+AA21</f>
        <v>466.394908051447</v>
      </c>
      <c r="AB19" s="78" t="n">
        <f aca="false">AB20+AB21</f>
        <v>0</v>
      </c>
      <c r="AC19" s="78" t="n">
        <f aca="false">AC20+AC21</f>
        <v>448.845778980902</v>
      </c>
      <c r="AD19" s="78" t="n">
        <f aca="false">AD20+AD21</f>
        <v>0</v>
      </c>
      <c r="AE19" s="78" t="n">
        <f aca="false">AE20+AE21</f>
        <v>400.800685949907</v>
      </c>
      <c r="AF19" s="78" t="n">
        <f aca="false">AF20+AF21</f>
        <v>0</v>
      </c>
      <c r="AG19" s="78" t="n">
        <f aca="false">AG20+AG21</f>
        <v>460.962894562267</v>
      </c>
      <c r="AH19" s="78" t="n">
        <f aca="false">AH20+AH21</f>
        <v>1465.35027298226</v>
      </c>
      <c r="AI19" s="122" t="str">
        <f aca="false">'1'!CA19</f>
        <v>Соответствие  нормам действующего  законодательства</v>
      </c>
    </row>
    <row r="20" s="1" customFormat="true" ht="15" hidden="false" customHeight="false" outlineLevel="0" collapsed="false">
      <c r="A20" s="22" t="str">
        <f aca="false">'1'!A20</f>
        <v>46.1.1</v>
      </c>
      <c r="B20" s="80" t="str">
        <f aca="false">'1'!B20</f>
        <v>Установка приборов учета</v>
      </c>
      <c r="C20" s="124" t="str">
        <f aca="false">'1'!C20</f>
        <v>N_O09</v>
      </c>
      <c r="D20" s="124" t="str">
        <f aca="false">'1'!D20</f>
        <v>З</v>
      </c>
      <c r="E20" s="124" t="n">
        <f aca="false">'1'!E20</f>
        <v>2024</v>
      </c>
      <c r="F20" s="124" t="n">
        <f aca="false">'1'!F20</f>
        <v>2026</v>
      </c>
      <c r="G20" s="60" t="n">
        <f aca="false">'1'!G20</f>
        <v>2029</v>
      </c>
      <c r="H20" s="85" t="n">
        <f aca="false">'1'!I20/1.2</f>
        <v>0</v>
      </c>
      <c r="I20" s="85" t="n">
        <f aca="false">'1'!L20/1.22</f>
        <v>0</v>
      </c>
      <c r="J20" s="125" t="n">
        <v>0</v>
      </c>
      <c r="K20" s="85" t="n">
        <f aca="false">L20+M20+N20+O20</f>
        <v>0</v>
      </c>
      <c r="L20" s="125" t="n">
        <v>0</v>
      </c>
      <c r="M20" s="125" t="n">
        <v>0</v>
      </c>
      <c r="N20" s="125" t="n">
        <v>0</v>
      </c>
      <c r="O20" s="125" t="n">
        <v>0</v>
      </c>
      <c r="P20" s="88" t="n">
        <f aca="false">Q20+R20+S20+T20</f>
        <v>0</v>
      </c>
      <c r="Q20" s="90" t="n">
        <f aca="false">'1'!N20/1.22</f>
        <v>0</v>
      </c>
      <c r="R20" s="90" t="n">
        <f aca="false">'1'!O20/1.22</f>
        <v>0</v>
      </c>
      <c r="S20" s="90" t="n">
        <f aca="false">'1'!P20/1.22</f>
        <v>0</v>
      </c>
      <c r="T20" s="90" t="n">
        <f aca="false">'1'!Q20/1.22</f>
        <v>0</v>
      </c>
      <c r="U20" s="88" t="n">
        <f aca="false">'1'!Q20/1.22</f>
        <v>0</v>
      </c>
      <c r="V20" s="88" t="n">
        <f aca="false">'1'!R20/1.22</f>
        <v>0</v>
      </c>
      <c r="W20" s="87" t="n">
        <v>0</v>
      </c>
      <c r="X20" s="87" t="n">
        <v>0</v>
      </c>
      <c r="Y20" s="88" t="n">
        <f aca="false">'1'!AF20/1.22</f>
        <v>0</v>
      </c>
      <c r="Z20" s="88" t="n">
        <f aca="false">'1'!AK20/1.22</f>
        <v>0</v>
      </c>
      <c r="AA20" s="88" t="n">
        <f aca="false">'1'!AM20/1.22</f>
        <v>0</v>
      </c>
      <c r="AB20" s="88" t="n">
        <f aca="false">'1'!AV20/1.22</f>
        <v>0</v>
      </c>
      <c r="AC20" s="88" t="n">
        <f aca="false">'1'!AW20/1.22</f>
        <v>0</v>
      </c>
      <c r="AD20" s="88" t="n">
        <f aca="false">'1'!BI20/1.22</f>
        <v>0</v>
      </c>
      <c r="AE20" s="88" t="n">
        <f aca="false">'1'!BJ20/1.22</f>
        <v>0</v>
      </c>
      <c r="AF20" s="88" t="n">
        <f aca="false">'1'!BK20/1.22</f>
        <v>0</v>
      </c>
      <c r="AG20" s="126" t="n">
        <f aca="false">K20</f>
        <v>0</v>
      </c>
      <c r="AH20" s="88" t="n">
        <f aca="false">Z20+AA20+AC20+AE20</f>
        <v>0</v>
      </c>
      <c r="AI20" s="119" t="str">
        <f aca="false">'1'!CA20</f>
        <v>Соответствие  нормам действующего  законодательства</v>
      </c>
    </row>
    <row r="21" s="1" customFormat="true" ht="32.8" hidden="false" customHeight="true" outlineLevel="0" collapsed="false">
      <c r="A21" s="22" t="str">
        <f aca="false">'1'!A21</f>
        <v>46.1.2</v>
      </c>
      <c r="B21" s="80" t="str">
        <f aca="false">'1'!B21</f>
        <v>Включение приборов учета в систему сбора и передачи данных(Оборудование многоквартирных жилых домов интеллектуальной системой учета )</v>
      </c>
      <c r="C21" s="124" t="str">
        <f aca="false">'1'!C21</f>
        <v>N_O09</v>
      </c>
      <c r="D21" s="124" t="str">
        <f aca="false">'1'!D21</f>
        <v>З</v>
      </c>
      <c r="E21" s="124" t="n">
        <f aca="false">'1'!E21</f>
        <v>2024</v>
      </c>
      <c r="F21" s="124" t="n">
        <f aca="false">'1'!F21</f>
        <v>2026</v>
      </c>
      <c r="G21" s="60" t="n">
        <f aca="false">'1'!G21</f>
        <v>2029</v>
      </c>
      <c r="H21" s="85" t="n">
        <f aca="false">'1'!I21/1.2</f>
        <v>453.362825729911</v>
      </c>
      <c r="I21" s="85" t="n">
        <v>1369.15607129</v>
      </c>
      <c r="J21" s="126" t="n">
        <v>169.99369878</v>
      </c>
      <c r="K21" s="85" t="n">
        <f aca="false">L21+M21+N21+O21</f>
        <v>460.962894562267</v>
      </c>
      <c r="L21" s="88" t="n">
        <v>0</v>
      </c>
      <c r="M21" s="88" t="n">
        <v>0</v>
      </c>
      <c r="N21" s="85" t="n">
        <f aca="false">'1'!O21/1.2</f>
        <v>460.962894562267</v>
      </c>
      <c r="O21" s="88" t="n">
        <v>0</v>
      </c>
      <c r="P21" s="88" t="n">
        <f aca="false">Q21+R21+S21+T21</f>
        <v>1777.00222628807</v>
      </c>
      <c r="Q21" s="88" t="n">
        <v>0</v>
      </c>
      <c r="R21" s="88" t="n">
        <v>0</v>
      </c>
      <c r="S21" s="90" t="n">
        <f aca="false">J21+X21+V21</f>
        <v>1777.00222628807</v>
      </c>
      <c r="T21" s="88" t="n">
        <v>0</v>
      </c>
      <c r="U21" s="85" t="n">
        <f aca="false">K21-J21-X21</f>
        <v>149.310941256462</v>
      </c>
      <c r="V21" s="88" t="n">
        <v>1465.35027298226</v>
      </c>
      <c r="W21" s="90" t="n">
        <v>141.659292559911</v>
      </c>
      <c r="X21" s="90" t="n">
        <v>141.658254525805</v>
      </c>
      <c r="Y21" s="90" t="n">
        <v>149.3089</v>
      </c>
      <c r="Z21" s="88" t="n">
        <v>149.3089</v>
      </c>
      <c r="AA21" s="88" t="n">
        <v>466.394908051447</v>
      </c>
      <c r="AB21" s="88" t="n">
        <f aca="false">'1'!AV21/1.22</f>
        <v>0</v>
      </c>
      <c r="AC21" s="88" t="n">
        <v>448.845778980902</v>
      </c>
      <c r="AD21" s="88" t="n">
        <f aca="false">'1'!BI21/1.22</f>
        <v>0</v>
      </c>
      <c r="AE21" s="88" t="n">
        <v>400.800685949907</v>
      </c>
      <c r="AF21" s="88" t="n">
        <f aca="false">'1'!BK21/1.22</f>
        <v>0</v>
      </c>
      <c r="AG21" s="126" t="n">
        <f aca="false">K21</f>
        <v>460.962894562267</v>
      </c>
      <c r="AH21" s="88" t="n">
        <f aca="false">Z21+AA21+AC21+AE21</f>
        <v>1465.35027298226</v>
      </c>
      <c r="AI21" s="119" t="str">
        <f aca="false">'1'!CA21</f>
        <v>Соответствие  нормам действующего  законодательства</v>
      </c>
    </row>
    <row r="22" s="55" customFormat="true" ht="15" hidden="false" customHeight="false" outlineLevel="0" collapsed="false">
      <c r="A22" s="12" t="str">
        <f aca="false">'1'!A22</f>
        <v>46.2</v>
      </c>
      <c r="B22" s="27" t="str">
        <f aca="false">'1'!B22</f>
        <v>Реконструкция, всего, в том числе:</v>
      </c>
      <c r="C22" s="121" t="str">
        <f aca="false">'1'!C22</f>
        <v>нд</v>
      </c>
      <c r="D22" s="121" t="str">
        <f aca="false">'1'!D22</f>
        <v>нд</v>
      </c>
      <c r="E22" s="73" t="str">
        <f aca="false">'1'!E22</f>
        <v>нд</v>
      </c>
      <c r="F22" s="121" t="str">
        <f aca="false">'1'!F22</f>
        <v>нд</v>
      </c>
      <c r="G22" s="127" t="str">
        <f aca="false">'1'!G22</f>
        <v>нд</v>
      </c>
      <c r="H22" s="67" t="n">
        <f aca="false">'1'!I22/1.2</f>
        <v>0</v>
      </c>
      <c r="I22" s="67" t="n">
        <f aca="false">'1'!L22/1.22</f>
        <v>0</v>
      </c>
      <c r="J22" s="67" t="n">
        <v>0</v>
      </c>
      <c r="K22" s="67" t="n">
        <f aca="false">L22+M22+N22+O22</f>
        <v>0</v>
      </c>
      <c r="L22" s="78" t="n">
        <v>0</v>
      </c>
      <c r="M22" s="78" t="n">
        <v>0</v>
      </c>
      <c r="N22" s="67" t="n">
        <f aca="false">'1'!O22/1.2</f>
        <v>0</v>
      </c>
      <c r="O22" s="78" t="n">
        <v>0</v>
      </c>
      <c r="P22" s="78" t="n">
        <f aca="false">Q22+R22+S22+T22</f>
        <v>0</v>
      </c>
      <c r="Q22" s="78" t="n">
        <v>0</v>
      </c>
      <c r="R22" s="78" t="n">
        <v>0</v>
      </c>
      <c r="S22" s="128" t="n">
        <f aca="false">'1'!P22/1.22</f>
        <v>0</v>
      </c>
      <c r="T22" s="78" t="n">
        <v>0</v>
      </c>
      <c r="U22" s="78" t="n">
        <f aca="false">'1'!Q22/1.22</f>
        <v>0</v>
      </c>
      <c r="V22" s="78" t="n">
        <f aca="false">'1'!R22/1.22</f>
        <v>0</v>
      </c>
      <c r="W22" s="78" t="n">
        <v>0</v>
      </c>
      <c r="X22" s="78" t="n">
        <v>0</v>
      </c>
      <c r="Y22" s="78" t="n">
        <f aca="false">'1'!AF22/1.22</f>
        <v>0</v>
      </c>
      <c r="Z22" s="78" t="n">
        <f aca="false">'1'!AK22/1.22</f>
        <v>0</v>
      </c>
      <c r="AA22" s="78" t="n">
        <f aca="false">'1'!AM22/1.22</f>
        <v>0</v>
      </c>
      <c r="AB22" s="78" t="n">
        <f aca="false">'1'!AV22/1.22</f>
        <v>0</v>
      </c>
      <c r="AC22" s="78" t="n">
        <f aca="false">'1'!AW22/1.22</f>
        <v>0</v>
      </c>
      <c r="AD22" s="78" t="n">
        <f aca="false">'1'!BI22/1.22</f>
        <v>0</v>
      </c>
      <c r="AE22" s="78" t="n">
        <f aca="false">'1'!BJ22/1.22</f>
        <v>0</v>
      </c>
      <c r="AF22" s="78" t="n">
        <f aca="false">'1'!BK22/1.22</f>
        <v>0</v>
      </c>
      <c r="AG22" s="129" t="n">
        <f aca="false">K22</f>
        <v>0</v>
      </c>
      <c r="AH22" s="78" t="n">
        <f aca="false">Z22+AA22+AC22+AE22</f>
        <v>0</v>
      </c>
      <c r="AI22" s="122" t="str">
        <f aca="false">'1'!CA22</f>
        <v>Соответствие  нормам действующего  законодательства</v>
      </c>
    </row>
    <row r="23" s="55" customFormat="true" ht="15" hidden="false" customHeight="false" outlineLevel="0" collapsed="false">
      <c r="A23" s="12" t="str">
        <f aca="false">'1'!A23</f>
        <v>46.3</v>
      </c>
      <c r="B23" s="27" t="str">
        <f aca="false">'1'!B23</f>
        <v>Модернизация, техническое перевооружение, модификация, всего, в том числе:</v>
      </c>
      <c r="C23" s="121" t="str">
        <f aca="false">'1'!C23</f>
        <v>нд</v>
      </c>
      <c r="D23" s="121" t="str">
        <f aca="false">'1'!D23</f>
        <v>нд</v>
      </c>
      <c r="E23" s="73" t="str">
        <f aca="false">'1'!E23</f>
        <v>нд</v>
      </c>
      <c r="F23" s="121" t="str">
        <f aca="false">'1'!F23</f>
        <v>нд</v>
      </c>
      <c r="G23" s="127" t="str">
        <f aca="false">'1'!G23</f>
        <v>нд</v>
      </c>
      <c r="H23" s="67" t="n">
        <f aca="false">'1'!I23/1.2</f>
        <v>0</v>
      </c>
      <c r="I23" s="67" t="n">
        <f aca="false">'1'!L23/1.22</f>
        <v>0</v>
      </c>
      <c r="J23" s="67" t="n">
        <v>0</v>
      </c>
      <c r="K23" s="67" t="n">
        <f aca="false">L23+M23+N23+O23</f>
        <v>0</v>
      </c>
      <c r="L23" s="78" t="n">
        <v>0</v>
      </c>
      <c r="M23" s="78" t="n">
        <v>0</v>
      </c>
      <c r="N23" s="67" t="n">
        <f aca="false">'1'!O23/1.2</f>
        <v>0</v>
      </c>
      <c r="O23" s="78" t="n">
        <v>0</v>
      </c>
      <c r="P23" s="78" t="n">
        <f aca="false">Q23+R23+S23+T23</f>
        <v>0</v>
      </c>
      <c r="Q23" s="78" t="n">
        <v>0</v>
      </c>
      <c r="R23" s="78" t="n">
        <v>0</v>
      </c>
      <c r="S23" s="128" t="n">
        <f aca="false">'1'!P23/1.22</f>
        <v>0</v>
      </c>
      <c r="T23" s="78" t="n">
        <v>0</v>
      </c>
      <c r="U23" s="78" t="n">
        <f aca="false">'1'!Q23/1.22</f>
        <v>0</v>
      </c>
      <c r="V23" s="78" t="n">
        <f aca="false">'1'!R23/1.22</f>
        <v>0</v>
      </c>
      <c r="W23" s="78" t="n">
        <v>0</v>
      </c>
      <c r="X23" s="78" t="n">
        <v>0</v>
      </c>
      <c r="Y23" s="78" t="n">
        <f aca="false">'1'!AF23/1.22</f>
        <v>0</v>
      </c>
      <c r="Z23" s="78" t="n">
        <f aca="false">'1'!AK23/1.22</f>
        <v>0</v>
      </c>
      <c r="AA23" s="78" t="n">
        <f aca="false">'1'!AM23/1.22</f>
        <v>0</v>
      </c>
      <c r="AB23" s="78" t="n">
        <f aca="false">'1'!AV23/1.22</f>
        <v>0</v>
      </c>
      <c r="AC23" s="78" t="n">
        <f aca="false">'1'!AW23/1.22</f>
        <v>0</v>
      </c>
      <c r="AD23" s="78" t="n">
        <f aca="false">'1'!BI23/1.22</f>
        <v>0</v>
      </c>
      <c r="AE23" s="78" t="n">
        <f aca="false">'1'!BJ23/1.22</f>
        <v>0</v>
      </c>
      <c r="AF23" s="78" t="n">
        <f aca="false">'1'!BK23/1.22</f>
        <v>0</v>
      </c>
      <c r="AG23" s="129" t="n">
        <f aca="false">K23</f>
        <v>0</v>
      </c>
      <c r="AH23" s="78" t="n">
        <f aca="false">Z23+AA23+AC23+AE23</f>
        <v>0</v>
      </c>
      <c r="AI23" s="122" t="str">
        <f aca="false">'1'!CA23</f>
        <v>Соответствие  нормам действующего  законодательства</v>
      </c>
    </row>
    <row r="24" s="55" customFormat="true" ht="15" hidden="false" customHeight="false" outlineLevel="0" collapsed="false">
      <c r="A24" s="12" t="str">
        <f aca="false">'1'!A24</f>
        <v>46.4</v>
      </c>
      <c r="B24" s="130" t="str">
        <f aca="false">'1'!B24</f>
        <v>Новое строительство, создание, покупка, всего, в том числе:</v>
      </c>
      <c r="C24" s="121" t="str">
        <f aca="false">'1'!C24</f>
        <v>Q_R01</v>
      </c>
      <c r="D24" s="121" t="str">
        <f aca="false">'1'!D24</f>
        <v>нд</v>
      </c>
      <c r="E24" s="121" t="n">
        <f aca="false">'1'!E24</f>
        <v>2027</v>
      </c>
      <c r="F24" s="121" t="n">
        <f aca="false">'1'!F24</f>
        <v>2027</v>
      </c>
      <c r="G24" s="127" t="str">
        <f aca="false">'1'!G24</f>
        <v>нд</v>
      </c>
      <c r="H24" s="67" t="n">
        <f aca="false">'1'!I24/1.2</f>
        <v>0</v>
      </c>
      <c r="I24" s="67" t="n">
        <f aca="false">'1'!L24/1.22</f>
        <v>13.5</v>
      </c>
      <c r="J24" s="67" t="n">
        <v>0</v>
      </c>
      <c r="K24" s="67" t="n">
        <f aca="false">L24+M24+N24+O24</f>
        <v>0</v>
      </c>
      <c r="L24" s="78" t="n">
        <v>0</v>
      </c>
      <c r="M24" s="78" t="n">
        <v>0</v>
      </c>
      <c r="N24" s="67" t="n">
        <f aca="false">'1'!O24/1.2</f>
        <v>0</v>
      </c>
      <c r="O24" s="78" t="n">
        <v>0</v>
      </c>
      <c r="P24" s="78" t="n">
        <f aca="false">Q24+R24+S24+T24</f>
        <v>13.5</v>
      </c>
      <c r="Q24" s="78" t="n">
        <v>0</v>
      </c>
      <c r="R24" s="78" t="n">
        <v>0</v>
      </c>
      <c r="S24" s="128" t="n">
        <f aca="false">'1'!P24/1.22</f>
        <v>13.5</v>
      </c>
      <c r="T24" s="78" t="n">
        <v>0</v>
      </c>
      <c r="U24" s="78" t="n">
        <f aca="false">U25</f>
        <v>0</v>
      </c>
      <c r="V24" s="78" t="n">
        <f aca="false">V25</f>
        <v>13.5</v>
      </c>
      <c r="W24" s="78" t="n">
        <f aca="false">W25</f>
        <v>0</v>
      </c>
      <c r="X24" s="78" t="n">
        <f aca="false">X25</f>
        <v>0</v>
      </c>
      <c r="Y24" s="78" t="n">
        <f aca="false">Y25</f>
        <v>0</v>
      </c>
      <c r="Z24" s="78" t="n">
        <f aca="false">Z25</f>
        <v>0</v>
      </c>
      <c r="AA24" s="78" t="n">
        <f aca="false">AA25</f>
        <v>13.5</v>
      </c>
      <c r="AB24" s="78" t="n">
        <f aca="false">AB25</f>
        <v>0</v>
      </c>
      <c r="AC24" s="78" t="n">
        <f aca="false">AC25</f>
        <v>0</v>
      </c>
      <c r="AD24" s="78" t="n">
        <f aca="false">AD25</f>
        <v>0</v>
      </c>
      <c r="AE24" s="78" t="n">
        <f aca="false">AE25</f>
        <v>0</v>
      </c>
      <c r="AF24" s="78" t="n">
        <f aca="false">AF25</f>
        <v>0</v>
      </c>
      <c r="AG24" s="78" t="n">
        <f aca="false">AG25</f>
        <v>0</v>
      </c>
      <c r="AH24" s="78" t="n">
        <f aca="false">AH25</f>
        <v>13.5</v>
      </c>
      <c r="AI24" s="122" t="str">
        <f aca="false">'1'!CA24</f>
        <v>Соответствие  нормам действующего  законодательства</v>
      </c>
    </row>
    <row r="25" s="1" customFormat="true" ht="29.85" hidden="false" customHeight="false" outlineLevel="0" collapsed="false">
      <c r="A25" s="22" t="str">
        <f aca="false">'1'!A25</f>
        <v>46.4.1</v>
      </c>
      <c r="B25" s="56" t="str">
        <f aca="false">'1'!B25</f>
        <v>Приобретение помещения для размещения персонала и осуществления деятельности гарантирующего поставщика</v>
      </c>
      <c r="C25" s="124" t="str">
        <f aca="false">'1'!C25</f>
        <v>Q_R01</v>
      </c>
      <c r="D25" s="124" t="str">
        <f aca="false">'1'!D25</f>
        <v>нд</v>
      </c>
      <c r="E25" s="124" t="n">
        <f aca="false">'1'!E25</f>
        <v>2027</v>
      </c>
      <c r="F25" s="124" t="n">
        <f aca="false">'1'!F25</f>
        <v>2027</v>
      </c>
      <c r="G25" s="59" t="str">
        <f aca="false">'1'!G25</f>
        <v>нд</v>
      </c>
      <c r="H25" s="85" t="n">
        <f aca="false">'1'!I25/1.2</f>
        <v>0</v>
      </c>
      <c r="I25" s="85" t="n">
        <f aca="false">'1'!L25/1.22</f>
        <v>13.5</v>
      </c>
      <c r="J25" s="85" t="n">
        <v>0</v>
      </c>
      <c r="K25" s="85" t="n">
        <f aca="false">L25+M25+N25+O25</f>
        <v>0</v>
      </c>
      <c r="L25" s="88" t="n">
        <v>0</v>
      </c>
      <c r="M25" s="88" t="n">
        <v>0</v>
      </c>
      <c r="N25" s="85" t="n">
        <f aca="false">'1'!O25/1.2</f>
        <v>0</v>
      </c>
      <c r="O25" s="88" t="n">
        <v>0</v>
      </c>
      <c r="P25" s="88" t="n">
        <f aca="false">Q25+R25+S25+T25</f>
        <v>13.5</v>
      </c>
      <c r="Q25" s="88" t="n">
        <v>0</v>
      </c>
      <c r="R25" s="88" t="n">
        <v>0</v>
      </c>
      <c r="S25" s="90" t="n">
        <f aca="false">'1'!P25/1.22</f>
        <v>13.5</v>
      </c>
      <c r="T25" s="88" t="n">
        <v>0</v>
      </c>
      <c r="U25" s="88" t="n">
        <f aca="false">'1'!Q25/1.22</f>
        <v>0</v>
      </c>
      <c r="V25" s="88" t="n">
        <f aca="false">'1'!R25/1.22</f>
        <v>13.5</v>
      </c>
      <c r="W25" s="88" t="n">
        <v>0</v>
      </c>
      <c r="X25" s="88" t="n">
        <v>0</v>
      </c>
      <c r="Y25" s="88" t="n">
        <f aca="false">'1'!AF25/1.22</f>
        <v>0</v>
      </c>
      <c r="Z25" s="88" t="n">
        <f aca="false">'1'!AK25/1.22</f>
        <v>0</v>
      </c>
      <c r="AA25" s="88" t="n">
        <f aca="false">'1'!AM25/1.22</f>
        <v>13.5</v>
      </c>
      <c r="AB25" s="88" t="n">
        <f aca="false">'1'!AV25/1.22</f>
        <v>0</v>
      </c>
      <c r="AC25" s="88" t="n">
        <f aca="false">'1'!AW25/1.22</f>
        <v>0</v>
      </c>
      <c r="AD25" s="88" t="n">
        <f aca="false">'1'!BI25/1.22</f>
        <v>0</v>
      </c>
      <c r="AE25" s="88" t="n">
        <f aca="false">'1'!BJ25/1.22</f>
        <v>0</v>
      </c>
      <c r="AF25" s="88" t="n">
        <f aca="false">'1'!BK25/1.22</f>
        <v>0</v>
      </c>
      <c r="AG25" s="126" t="n">
        <f aca="false">K25</f>
        <v>0</v>
      </c>
      <c r="AH25" s="88" t="n">
        <f aca="false">Z25+AA25+AC25+AE25</f>
        <v>13.5</v>
      </c>
      <c r="AI25" s="119" t="str">
        <f aca="false">'1'!CA25</f>
        <v>Соответствие  нормам действующего  законодательства</v>
      </c>
    </row>
    <row r="26" s="55" customFormat="true" ht="15" hidden="false" customHeight="false" outlineLevel="0" collapsed="false">
      <c r="A26" s="12" t="str">
        <f aca="false">'1'!A26</f>
        <v>46.5</v>
      </c>
      <c r="B26" s="13" t="str">
        <f aca="false">'1'!B26</f>
        <v>Прочие инвестиционные проекты, всего, в том числе:</v>
      </c>
      <c r="C26" s="121" t="str">
        <f aca="false">'1'!C26</f>
        <v>нд</v>
      </c>
      <c r="D26" s="121" t="str">
        <f aca="false">'1'!D26</f>
        <v>нд</v>
      </c>
      <c r="E26" s="73" t="str">
        <f aca="false">'1'!E26</f>
        <v>нд</v>
      </c>
      <c r="F26" s="121" t="str">
        <f aca="false">'1'!F26</f>
        <v>нд</v>
      </c>
      <c r="G26" s="127" t="str">
        <f aca="false">'1'!G26</f>
        <v>нд</v>
      </c>
      <c r="H26" s="67" t="n">
        <f aca="false">'1'!I26/1.2</f>
        <v>0</v>
      </c>
      <c r="I26" s="67" t="n">
        <f aca="false">'1'!L26/1.22</f>
        <v>0</v>
      </c>
      <c r="J26" s="67" t="n">
        <v>0</v>
      </c>
      <c r="K26" s="67" t="n">
        <f aca="false">L26+M26+N26+O26</f>
        <v>0</v>
      </c>
      <c r="L26" s="78" t="n">
        <v>0</v>
      </c>
      <c r="M26" s="78" t="n">
        <v>0</v>
      </c>
      <c r="N26" s="67" t="n">
        <f aca="false">'1'!O26/1.2</f>
        <v>0</v>
      </c>
      <c r="O26" s="78" t="n">
        <v>0</v>
      </c>
      <c r="P26" s="78" t="n">
        <f aca="false">Q26+R26+S26+T26</f>
        <v>0</v>
      </c>
      <c r="Q26" s="78" t="n">
        <v>0</v>
      </c>
      <c r="R26" s="78" t="n">
        <v>0</v>
      </c>
      <c r="S26" s="128" t="n">
        <f aca="false">'1'!P26/1.22</f>
        <v>0</v>
      </c>
      <c r="T26" s="78" t="n">
        <v>0</v>
      </c>
      <c r="U26" s="78" t="n">
        <f aca="false">'1'!Q26/1.22</f>
        <v>0</v>
      </c>
      <c r="V26" s="78" t="n">
        <f aca="false">'1'!R26/1.22</f>
        <v>0</v>
      </c>
      <c r="W26" s="78" t="n">
        <v>0</v>
      </c>
      <c r="X26" s="78" t="n">
        <v>0</v>
      </c>
      <c r="Y26" s="78" t="n">
        <f aca="false">'1'!AF26/1.22</f>
        <v>0</v>
      </c>
      <c r="Z26" s="78" t="n">
        <f aca="false">'1'!AK26/1.22</f>
        <v>0</v>
      </c>
      <c r="AA26" s="78" t="n">
        <f aca="false">'1'!AM26/1.22</f>
        <v>0</v>
      </c>
      <c r="AB26" s="78" t="n">
        <f aca="false">'1'!AV26/1.22</f>
        <v>0</v>
      </c>
      <c r="AC26" s="78" t="n">
        <f aca="false">'1'!AW26/1.22</f>
        <v>0</v>
      </c>
      <c r="AD26" s="78" t="n">
        <f aca="false">'1'!BI26/1.22</f>
        <v>0</v>
      </c>
      <c r="AE26" s="78" t="n">
        <f aca="false">'1'!BJ26/1.22</f>
        <v>0</v>
      </c>
      <c r="AF26" s="78" t="n">
        <f aca="false">'1'!BK26/1.22</f>
        <v>0</v>
      </c>
      <c r="AG26" s="129" t="n">
        <f aca="false">K26</f>
        <v>0</v>
      </c>
      <c r="AH26" s="78" t="n">
        <f aca="false">Z26+AA26+AC26+AE26</f>
        <v>0</v>
      </c>
      <c r="AI26" s="122" t="str">
        <f aca="false">'1'!CA26</f>
        <v>Соответствие  нормам действующего  законодательства</v>
      </c>
    </row>
    <row r="27" customFormat="false" ht="15" hidden="false" customHeight="false" outlineLevel="0" collapsed="false"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customFormat="false" ht="15" hidden="false" customHeight="false" outlineLevel="0" collapsed="false"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</row>
    <row r="29" customFormat="false" ht="15" hidden="false" customHeight="false" outlineLevel="0" collapsed="false"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</row>
    <row r="30" customFormat="false" ht="15" hidden="false" customHeight="false" outlineLevel="0" collapsed="false"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customFormat="false" ht="15" hidden="false" customHeight="false" outlineLevel="0" collapsed="false"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customFormat="false" ht="15" hidden="false" customHeight="false" outlineLevel="0" collapsed="false"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customFormat="false" ht="15" hidden="false" customHeight="false" outlineLevel="0" collapsed="false"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customFormat="false" ht="15" hidden="false" customHeight="false" outlineLevel="0" collapsed="false"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customFormat="false" ht="15" hidden="false" customHeight="false" outlineLevel="0" collapsed="false"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customFormat="false" ht="15" hidden="false" customHeight="false" outlineLevel="0" collapsed="false"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customFormat="false" ht="15" hidden="false" customHeight="false" outlineLevel="0" collapsed="false"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customFormat="false" ht="15" hidden="false" customHeight="false" outlineLevel="0" collapsed="false"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customFormat="false" ht="15" hidden="false" customHeight="false" outlineLevel="0" collapsed="false"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customFormat="false" ht="15" hidden="false" customHeight="false" outlineLevel="0" collapsed="false"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customFormat="false" ht="15" hidden="false" customHeight="false" outlineLevel="0" collapsed="false"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customFormat="false" ht="15" hidden="false" customHeight="false" outlineLevel="0" collapsed="false"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customFormat="false" ht="15" hidden="false" customHeight="false" outlineLevel="0" collapsed="false"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customFormat="false" ht="15" hidden="false" customHeight="false" outlineLevel="0" collapsed="false"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customFormat="false" ht="15" hidden="false" customHeight="false" outlineLevel="0" collapsed="false"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0">
    <mergeCell ref="A1:AI1"/>
    <mergeCell ref="A2:AI2"/>
    <mergeCell ref="A3:AI3"/>
    <mergeCell ref="A4:AI4"/>
    <mergeCell ref="A5:AI5"/>
    <mergeCell ref="A6:AI6"/>
    <mergeCell ref="A7:AI7"/>
    <mergeCell ref="A8:A10"/>
    <mergeCell ref="B8:B10"/>
    <mergeCell ref="C8:C10"/>
    <mergeCell ref="D8:D10"/>
    <mergeCell ref="E8:E10"/>
    <mergeCell ref="F8:G9"/>
    <mergeCell ref="H8:I9"/>
    <mergeCell ref="J8:J10"/>
    <mergeCell ref="K8:T8"/>
    <mergeCell ref="U8:V8"/>
    <mergeCell ref="W8:X9"/>
    <mergeCell ref="Y8:AH8"/>
    <mergeCell ref="AI8:AI10"/>
    <mergeCell ref="K9:O9"/>
    <mergeCell ref="P9:T9"/>
    <mergeCell ref="U9:U10"/>
    <mergeCell ref="V9:V10"/>
    <mergeCell ref="Y9:Z9"/>
    <mergeCell ref="AA9:AB9"/>
    <mergeCell ref="AC9:AD9"/>
    <mergeCell ref="AE9:AF9"/>
    <mergeCell ref="AG9:AG10"/>
    <mergeCell ref="AH9:AH1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DD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29" zoomScaleNormal="75" zoomScalePageLayoutView="29" workbookViewId="0">
      <selection pane="topLeft" activeCell="A6" activeCellId="0" sqref="A6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6.63"/>
    <col collapsed="false" customWidth="true" hidden="false" outlineLevel="0" max="2" min="2" style="1" width="90.21"/>
    <col collapsed="false" customWidth="true" hidden="false" outlineLevel="0" max="3" min="3" style="1" width="16.25"/>
    <col collapsed="false" customWidth="true" hidden="false" outlineLevel="0" max="4" min="4" style="1" width="14"/>
    <col collapsed="false" customWidth="true" hidden="false" outlineLevel="0" max="5" min="5" style="1" width="17.5"/>
    <col collapsed="false" customWidth="true" hidden="false" outlineLevel="0" max="6" min="6" style="1" width="9.77"/>
    <col collapsed="false" customWidth="true" hidden="false" outlineLevel="0" max="7" min="7" style="1" width="10.03"/>
    <col collapsed="false" customWidth="true" hidden="false" outlineLevel="0" max="8" min="8" style="1" width="3.85"/>
    <col collapsed="false" customWidth="true" hidden="false" outlineLevel="0" max="10" min="9" style="131" width="3.85"/>
    <col collapsed="false" customWidth="true" hidden="false" outlineLevel="0" max="11" min="11" style="1" width="3.85"/>
    <col collapsed="false" customWidth="true" hidden="false" outlineLevel="0" max="14" min="12" style="1" width="5.4"/>
    <col collapsed="false" customWidth="true" hidden="false" outlineLevel="0" max="16" min="15" style="131" width="5.4"/>
    <col collapsed="false" customWidth="true" hidden="false" outlineLevel="0" max="17" min="17" style="1" width="5.4"/>
    <col collapsed="false" customWidth="true" hidden="false" outlineLevel="0" max="18" min="18" style="1" width="10.2"/>
    <col collapsed="false" customWidth="true" hidden="false" outlineLevel="0" max="20" min="19" style="1" width="5.4"/>
    <col collapsed="false" customWidth="true" hidden="false" outlineLevel="0" max="22" min="21" style="131" width="5.4"/>
    <col collapsed="false" customWidth="true" hidden="false" outlineLevel="0" max="23" min="23" style="1" width="5.4"/>
    <col collapsed="false" customWidth="true" hidden="false" outlineLevel="0" max="24" min="24" style="1" width="5.74"/>
    <col collapsed="false" customWidth="true" hidden="false" outlineLevel="0" max="25" min="25" style="1" width="18.26"/>
    <col collapsed="false" customWidth="true" hidden="false" outlineLevel="0" max="26" min="26" style="1" width="5.4"/>
    <col collapsed="false" customWidth="true" hidden="false" outlineLevel="0" max="28" min="27" style="131" width="5.4"/>
    <col collapsed="false" customWidth="true" hidden="false" outlineLevel="0" max="29" min="29" style="1" width="5.4"/>
    <col collapsed="false" customWidth="true" hidden="false" outlineLevel="0" max="30" min="30" style="1" width="5.57"/>
    <col collapsed="false" customWidth="true" hidden="false" outlineLevel="0" max="32" min="31" style="1" width="5.4"/>
    <col collapsed="false" customWidth="true" hidden="false" outlineLevel="0" max="34" min="33" style="131" width="5.4"/>
    <col collapsed="false" customWidth="true" hidden="false" outlineLevel="0" max="36" min="35" style="1" width="5.4"/>
    <col collapsed="false" customWidth="true" hidden="false" outlineLevel="0" max="37" min="37" style="1" width="11.06"/>
    <col collapsed="false" customWidth="true" hidden="false" outlineLevel="0" max="42" min="38" style="1" width="5.4"/>
    <col collapsed="false" customWidth="true" hidden="false" outlineLevel="0" max="43" min="43" style="1" width="6.94"/>
    <col collapsed="false" customWidth="true" hidden="false" outlineLevel="0" max="53" min="44" style="1" width="5.4"/>
    <col collapsed="false" customWidth="true" hidden="true" outlineLevel="0" max="54" min="54" style="1" width="5.4"/>
    <col collapsed="false" customWidth="true" hidden="true" outlineLevel="0" max="55" min="55" style="1" width="7.97"/>
    <col collapsed="false" customWidth="true" hidden="true" outlineLevel="0" max="59" min="56" style="1" width="5.4"/>
    <col collapsed="false" customWidth="true" hidden="false" outlineLevel="0" max="65" min="60" style="1" width="5.4"/>
    <col collapsed="false" customWidth="true" hidden="true" outlineLevel="0" max="66" min="66" style="1" width="5.4"/>
    <col collapsed="false" customWidth="true" hidden="true" outlineLevel="0" max="67" min="67" style="1" width="6.94"/>
    <col collapsed="false" customWidth="true" hidden="true" outlineLevel="0" max="71" min="68" style="1" width="5.4"/>
    <col collapsed="false" customWidth="true" hidden="false" outlineLevel="0" max="77" min="72" style="1" width="5.4"/>
    <col collapsed="false" customWidth="true" hidden="true" outlineLevel="0" max="78" min="78" style="1" width="5.4"/>
    <col collapsed="false" customWidth="true" hidden="true" outlineLevel="0" max="79" min="79" style="1" width="6.94"/>
    <col collapsed="false" customWidth="true" hidden="true" outlineLevel="0" max="83" min="80" style="1" width="5.4"/>
    <col collapsed="false" customWidth="true" hidden="false" outlineLevel="0" max="90" min="84" style="1" width="6.43"/>
    <col collapsed="false" customWidth="false" hidden="false" outlineLevel="0" max="91" min="91" style="1" width="9"/>
    <col collapsed="false" customWidth="true" hidden="false" outlineLevel="0" max="95" min="92" style="1" width="6.43"/>
    <col collapsed="false" customWidth="true" hidden="false" outlineLevel="0" max="96" min="96" style="1" width="74.62"/>
    <col collapsed="false" customWidth="true" hidden="false" outlineLevel="0" max="97" min="97" style="1" width="4.11"/>
  </cols>
  <sheetData>
    <row r="1" customFormat="false" ht="17.35" hidden="false" customHeight="false" outlineLevel="0" collapsed="false">
      <c r="A1" s="132" t="s">
        <v>225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</row>
    <row r="2" customFormat="false" ht="15" hidden="false" customHeight="false" outlineLevel="0" collapsed="false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</row>
    <row r="3" customFormat="false" ht="17.15" hidden="false" customHeight="false" outlineLevel="0" collapsed="false">
      <c r="A3" s="37" t="s">
        <v>188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</row>
    <row r="4" customFormat="false" ht="17.15" hidden="false" customHeight="false" outlineLevel="0" collapsed="false">
      <c r="A4" s="38" t="s">
        <v>189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</row>
    <row r="5" customFormat="false" ht="17.35" hidden="false" customHeight="false" outlineLevel="0" collapsed="false">
      <c r="A5" s="134" t="s">
        <v>85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</row>
    <row r="6" customFormat="false" ht="16.65" hidden="false" customHeight="false" outlineLevel="0" collapsed="false">
      <c r="A6" s="38" t="s">
        <v>226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</row>
    <row r="7" customFormat="false" ht="15.75" hidden="false" customHeight="true" outlineLevel="0" collapsed="false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6"/>
    </row>
    <row r="8" customFormat="false" ht="22.5" hidden="false" customHeight="true" outlineLevel="0" collapsed="false">
      <c r="A8" s="137" t="s">
        <v>1</v>
      </c>
      <c r="B8" s="137" t="s">
        <v>87</v>
      </c>
      <c r="C8" s="137" t="s">
        <v>88</v>
      </c>
      <c r="D8" s="137" t="s">
        <v>227</v>
      </c>
      <c r="E8" s="137"/>
      <c r="F8" s="137" t="s">
        <v>228</v>
      </c>
      <c r="G8" s="137"/>
      <c r="H8" s="137"/>
      <c r="I8" s="137"/>
      <c r="J8" s="137"/>
      <c r="K8" s="137"/>
      <c r="L8" s="137" t="s">
        <v>229</v>
      </c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 t="s">
        <v>230</v>
      </c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8" t="s">
        <v>231</v>
      </c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7" t="s">
        <v>98</v>
      </c>
      <c r="CS8" s="139"/>
    </row>
    <row r="9" customFormat="false" ht="27" hidden="false" customHeight="true" outlineLevel="0" collapsed="false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8" t="s">
        <v>203</v>
      </c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 t="s">
        <v>204</v>
      </c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 t="s">
        <v>205</v>
      </c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 t="s">
        <v>206</v>
      </c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7" t="s">
        <v>232</v>
      </c>
      <c r="CG9" s="137"/>
      <c r="CH9" s="137"/>
      <c r="CI9" s="137"/>
      <c r="CJ9" s="137"/>
      <c r="CK9" s="137"/>
      <c r="CL9" s="137"/>
      <c r="CM9" s="137"/>
      <c r="CN9" s="137"/>
      <c r="CO9" s="137"/>
      <c r="CP9" s="137"/>
      <c r="CQ9" s="137"/>
      <c r="CR9" s="137"/>
    </row>
    <row r="10" customFormat="false" ht="26.3" hidden="false" customHeight="true" outlineLevel="0" collapsed="false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8" t="s">
        <v>99</v>
      </c>
      <c r="M10" s="138"/>
      <c r="N10" s="138"/>
      <c r="O10" s="138"/>
      <c r="P10" s="138"/>
      <c r="Q10" s="138"/>
      <c r="R10" s="138" t="s">
        <v>100</v>
      </c>
      <c r="S10" s="138"/>
      <c r="T10" s="138"/>
      <c r="U10" s="138"/>
      <c r="V10" s="138"/>
      <c r="W10" s="138"/>
      <c r="X10" s="138" t="s">
        <v>101</v>
      </c>
      <c r="Y10" s="138"/>
      <c r="Z10" s="138"/>
      <c r="AA10" s="138"/>
      <c r="AB10" s="138"/>
      <c r="AC10" s="138"/>
      <c r="AD10" s="137" t="s">
        <v>233</v>
      </c>
      <c r="AE10" s="137"/>
      <c r="AF10" s="137"/>
      <c r="AG10" s="137"/>
      <c r="AH10" s="137"/>
      <c r="AI10" s="137"/>
      <c r="AJ10" s="138" t="s">
        <v>101</v>
      </c>
      <c r="AK10" s="138"/>
      <c r="AL10" s="138"/>
      <c r="AM10" s="138"/>
      <c r="AN10" s="138"/>
      <c r="AO10" s="138"/>
      <c r="AP10" s="137" t="s">
        <v>100</v>
      </c>
      <c r="AQ10" s="137"/>
      <c r="AR10" s="137"/>
      <c r="AS10" s="137"/>
      <c r="AT10" s="137"/>
      <c r="AU10" s="137"/>
      <c r="AV10" s="138" t="s">
        <v>113</v>
      </c>
      <c r="AW10" s="138"/>
      <c r="AX10" s="138"/>
      <c r="AY10" s="138"/>
      <c r="AZ10" s="138"/>
      <c r="BA10" s="138"/>
      <c r="BB10" s="140" t="s">
        <v>100</v>
      </c>
      <c r="BC10" s="140"/>
      <c r="BD10" s="140"/>
      <c r="BE10" s="140"/>
      <c r="BF10" s="140"/>
      <c r="BG10" s="140"/>
      <c r="BH10" s="138" t="s">
        <v>113</v>
      </c>
      <c r="BI10" s="138"/>
      <c r="BJ10" s="138"/>
      <c r="BK10" s="138"/>
      <c r="BL10" s="138"/>
      <c r="BM10" s="138"/>
      <c r="BN10" s="140" t="s">
        <v>100</v>
      </c>
      <c r="BO10" s="140"/>
      <c r="BP10" s="140"/>
      <c r="BQ10" s="140"/>
      <c r="BR10" s="140"/>
      <c r="BS10" s="140"/>
      <c r="BT10" s="138" t="s">
        <v>113</v>
      </c>
      <c r="BU10" s="138"/>
      <c r="BV10" s="138"/>
      <c r="BW10" s="138"/>
      <c r="BX10" s="138"/>
      <c r="BY10" s="138"/>
      <c r="BZ10" s="140" t="s">
        <v>100</v>
      </c>
      <c r="CA10" s="140"/>
      <c r="CB10" s="140"/>
      <c r="CC10" s="140"/>
      <c r="CD10" s="140"/>
      <c r="CE10" s="140"/>
      <c r="CF10" s="138" t="s">
        <v>99</v>
      </c>
      <c r="CG10" s="138"/>
      <c r="CH10" s="138"/>
      <c r="CI10" s="138"/>
      <c r="CJ10" s="138"/>
      <c r="CK10" s="138"/>
      <c r="CL10" s="137" t="s">
        <v>100</v>
      </c>
      <c r="CM10" s="137"/>
      <c r="CN10" s="137"/>
      <c r="CO10" s="137"/>
      <c r="CP10" s="137"/>
      <c r="CQ10" s="137"/>
      <c r="CR10" s="137"/>
    </row>
    <row r="11" s="1" customFormat="true" ht="37.5" hidden="false" customHeight="true" outlineLevel="0" collapsed="false">
      <c r="A11" s="137"/>
      <c r="B11" s="137"/>
      <c r="C11" s="137"/>
      <c r="D11" s="137" t="s">
        <v>113</v>
      </c>
      <c r="E11" s="137" t="s">
        <v>100</v>
      </c>
      <c r="F11" s="137" t="s">
        <v>234</v>
      </c>
      <c r="G11" s="138" t="s">
        <v>235</v>
      </c>
      <c r="H11" s="138"/>
      <c r="I11" s="138"/>
      <c r="J11" s="138"/>
      <c r="K11" s="138"/>
      <c r="L11" s="137" t="s">
        <v>234</v>
      </c>
      <c r="M11" s="138" t="s">
        <v>235</v>
      </c>
      <c r="N11" s="138"/>
      <c r="O11" s="138"/>
      <c r="P11" s="138"/>
      <c r="Q11" s="138"/>
      <c r="R11" s="137" t="s">
        <v>234</v>
      </c>
      <c r="S11" s="138" t="s">
        <v>235</v>
      </c>
      <c r="T11" s="138"/>
      <c r="U11" s="138"/>
      <c r="V11" s="138"/>
      <c r="W11" s="138"/>
      <c r="X11" s="137" t="s">
        <v>234</v>
      </c>
      <c r="Y11" s="138" t="s">
        <v>235</v>
      </c>
      <c r="Z11" s="138"/>
      <c r="AA11" s="138"/>
      <c r="AB11" s="138"/>
      <c r="AC11" s="138"/>
      <c r="AD11" s="137" t="s">
        <v>234</v>
      </c>
      <c r="AE11" s="138" t="s">
        <v>235</v>
      </c>
      <c r="AF11" s="138"/>
      <c r="AG11" s="138"/>
      <c r="AH11" s="138"/>
      <c r="AI11" s="138"/>
      <c r="AJ11" s="137" t="s">
        <v>234</v>
      </c>
      <c r="AK11" s="138" t="s">
        <v>235</v>
      </c>
      <c r="AL11" s="138"/>
      <c r="AM11" s="138"/>
      <c r="AN11" s="138"/>
      <c r="AO11" s="138"/>
      <c r="AP11" s="137" t="s">
        <v>234</v>
      </c>
      <c r="AQ11" s="138" t="s">
        <v>235</v>
      </c>
      <c r="AR11" s="138"/>
      <c r="AS11" s="138"/>
      <c r="AT11" s="138"/>
      <c r="AU11" s="138"/>
      <c r="AV11" s="137" t="s">
        <v>234</v>
      </c>
      <c r="AW11" s="138" t="s">
        <v>235</v>
      </c>
      <c r="AX11" s="138"/>
      <c r="AY11" s="138"/>
      <c r="AZ11" s="138"/>
      <c r="BA11" s="138"/>
      <c r="BB11" s="140" t="s">
        <v>234</v>
      </c>
      <c r="BC11" s="141" t="s">
        <v>235</v>
      </c>
      <c r="BD11" s="141"/>
      <c r="BE11" s="141"/>
      <c r="BF11" s="141"/>
      <c r="BG11" s="141"/>
      <c r="BH11" s="137" t="s">
        <v>234</v>
      </c>
      <c r="BI11" s="138" t="s">
        <v>235</v>
      </c>
      <c r="BJ11" s="138"/>
      <c r="BK11" s="138"/>
      <c r="BL11" s="138"/>
      <c r="BM11" s="138"/>
      <c r="BN11" s="140" t="s">
        <v>234</v>
      </c>
      <c r="BO11" s="141" t="s">
        <v>235</v>
      </c>
      <c r="BP11" s="141"/>
      <c r="BQ11" s="141"/>
      <c r="BR11" s="141"/>
      <c r="BS11" s="141"/>
      <c r="BT11" s="137" t="s">
        <v>234</v>
      </c>
      <c r="BU11" s="138" t="s">
        <v>235</v>
      </c>
      <c r="BV11" s="138"/>
      <c r="BW11" s="138"/>
      <c r="BX11" s="138"/>
      <c r="BY11" s="138"/>
      <c r="BZ11" s="140" t="s">
        <v>234</v>
      </c>
      <c r="CA11" s="141" t="s">
        <v>235</v>
      </c>
      <c r="CB11" s="141"/>
      <c r="CC11" s="141"/>
      <c r="CD11" s="141"/>
      <c r="CE11" s="141"/>
      <c r="CF11" s="137" t="s">
        <v>234</v>
      </c>
      <c r="CG11" s="138" t="s">
        <v>235</v>
      </c>
      <c r="CH11" s="138"/>
      <c r="CI11" s="138"/>
      <c r="CJ11" s="138"/>
      <c r="CK11" s="138"/>
      <c r="CL11" s="137" t="s">
        <v>234</v>
      </c>
      <c r="CM11" s="138" t="s">
        <v>235</v>
      </c>
      <c r="CN11" s="138"/>
      <c r="CO11" s="138"/>
      <c r="CP11" s="138"/>
      <c r="CQ11" s="138"/>
      <c r="CR11" s="137"/>
    </row>
    <row r="12" s="143" customFormat="true" ht="117" hidden="false" customHeight="true" outlineLevel="0" collapsed="false">
      <c r="A12" s="137"/>
      <c r="B12" s="137"/>
      <c r="C12" s="137"/>
      <c r="D12" s="137"/>
      <c r="E12" s="137"/>
      <c r="F12" s="41" t="s">
        <v>236</v>
      </c>
      <c r="G12" s="41" t="s">
        <v>236</v>
      </c>
      <c r="H12" s="142" t="s">
        <v>237</v>
      </c>
      <c r="I12" s="142" t="s">
        <v>238</v>
      </c>
      <c r="J12" s="142" t="s">
        <v>239</v>
      </c>
      <c r="K12" s="142" t="s">
        <v>240</v>
      </c>
      <c r="L12" s="41" t="s">
        <v>236</v>
      </c>
      <c r="M12" s="41" t="s">
        <v>236</v>
      </c>
      <c r="N12" s="142" t="s">
        <v>237</v>
      </c>
      <c r="O12" s="142" t="s">
        <v>238</v>
      </c>
      <c r="P12" s="142" t="s">
        <v>239</v>
      </c>
      <c r="Q12" s="142" t="s">
        <v>240</v>
      </c>
      <c r="R12" s="41" t="s">
        <v>236</v>
      </c>
      <c r="S12" s="41" t="s">
        <v>236</v>
      </c>
      <c r="T12" s="142" t="s">
        <v>237</v>
      </c>
      <c r="U12" s="142" t="s">
        <v>238</v>
      </c>
      <c r="V12" s="142" t="s">
        <v>239</v>
      </c>
      <c r="W12" s="142" t="s">
        <v>240</v>
      </c>
      <c r="X12" s="41" t="s">
        <v>236</v>
      </c>
      <c r="Y12" s="41" t="s">
        <v>236</v>
      </c>
      <c r="Z12" s="142" t="s">
        <v>237</v>
      </c>
      <c r="AA12" s="142" t="s">
        <v>238</v>
      </c>
      <c r="AB12" s="142" t="s">
        <v>239</v>
      </c>
      <c r="AC12" s="142" t="s">
        <v>240</v>
      </c>
      <c r="AD12" s="41" t="s">
        <v>236</v>
      </c>
      <c r="AE12" s="41" t="s">
        <v>236</v>
      </c>
      <c r="AF12" s="142" t="s">
        <v>237</v>
      </c>
      <c r="AG12" s="142" t="s">
        <v>238</v>
      </c>
      <c r="AH12" s="142" t="s">
        <v>239</v>
      </c>
      <c r="AI12" s="142" t="s">
        <v>240</v>
      </c>
      <c r="AJ12" s="41" t="s">
        <v>236</v>
      </c>
      <c r="AK12" s="41" t="s">
        <v>236</v>
      </c>
      <c r="AL12" s="142" t="s">
        <v>237</v>
      </c>
      <c r="AM12" s="142" t="s">
        <v>238</v>
      </c>
      <c r="AN12" s="142" t="s">
        <v>239</v>
      </c>
      <c r="AO12" s="142" t="s">
        <v>240</v>
      </c>
      <c r="AP12" s="41" t="s">
        <v>236</v>
      </c>
      <c r="AQ12" s="41" t="s">
        <v>236</v>
      </c>
      <c r="AR12" s="142" t="s">
        <v>237</v>
      </c>
      <c r="AS12" s="142" t="s">
        <v>238</v>
      </c>
      <c r="AT12" s="142" t="s">
        <v>239</v>
      </c>
      <c r="AU12" s="142" t="s">
        <v>240</v>
      </c>
      <c r="AV12" s="41" t="s">
        <v>236</v>
      </c>
      <c r="AW12" s="41" t="s">
        <v>236</v>
      </c>
      <c r="AX12" s="142" t="s">
        <v>237</v>
      </c>
      <c r="AY12" s="142" t="s">
        <v>238</v>
      </c>
      <c r="AZ12" s="142" t="s">
        <v>239</v>
      </c>
      <c r="BA12" s="142" t="s">
        <v>240</v>
      </c>
      <c r="BB12" s="41" t="s">
        <v>236</v>
      </c>
      <c r="BC12" s="41" t="s">
        <v>236</v>
      </c>
      <c r="BD12" s="142" t="s">
        <v>237</v>
      </c>
      <c r="BE12" s="142" t="s">
        <v>238</v>
      </c>
      <c r="BF12" s="142" t="s">
        <v>239</v>
      </c>
      <c r="BG12" s="142" t="s">
        <v>240</v>
      </c>
      <c r="BH12" s="41" t="s">
        <v>236</v>
      </c>
      <c r="BI12" s="41" t="s">
        <v>236</v>
      </c>
      <c r="BJ12" s="142" t="s">
        <v>237</v>
      </c>
      <c r="BK12" s="142" t="s">
        <v>238</v>
      </c>
      <c r="BL12" s="142" t="s">
        <v>239</v>
      </c>
      <c r="BM12" s="142" t="s">
        <v>240</v>
      </c>
      <c r="BN12" s="41" t="s">
        <v>236</v>
      </c>
      <c r="BO12" s="41" t="s">
        <v>236</v>
      </c>
      <c r="BP12" s="142" t="s">
        <v>237</v>
      </c>
      <c r="BQ12" s="142" t="s">
        <v>238</v>
      </c>
      <c r="BR12" s="142" t="s">
        <v>239</v>
      </c>
      <c r="BS12" s="142" t="s">
        <v>240</v>
      </c>
      <c r="BT12" s="41" t="s">
        <v>236</v>
      </c>
      <c r="BU12" s="41" t="s">
        <v>236</v>
      </c>
      <c r="BV12" s="142" t="s">
        <v>237</v>
      </c>
      <c r="BW12" s="142" t="s">
        <v>238</v>
      </c>
      <c r="BX12" s="142" t="s">
        <v>239</v>
      </c>
      <c r="BY12" s="142" t="s">
        <v>240</v>
      </c>
      <c r="BZ12" s="41" t="s">
        <v>236</v>
      </c>
      <c r="CA12" s="41" t="s">
        <v>236</v>
      </c>
      <c r="CB12" s="142" t="s">
        <v>237</v>
      </c>
      <c r="CC12" s="142" t="s">
        <v>238</v>
      </c>
      <c r="CD12" s="142" t="s">
        <v>239</v>
      </c>
      <c r="CE12" s="142" t="s">
        <v>240</v>
      </c>
      <c r="CF12" s="41" t="s">
        <v>236</v>
      </c>
      <c r="CG12" s="41" t="s">
        <v>236</v>
      </c>
      <c r="CH12" s="142" t="s">
        <v>237</v>
      </c>
      <c r="CI12" s="142" t="s">
        <v>238</v>
      </c>
      <c r="CJ12" s="142" t="s">
        <v>239</v>
      </c>
      <c r="CK12" s="142" t="s">
        <v>240</v>
      </c>
      <c r="CL12" s="41" t="s">
        <v>236</v>
      </c>
      <c r="CM12" s="41" t="s">
        <v>236</v>
      </c>
      <c r="CN12" s="142" t="s">
        <v>237</v>
      </c>
      <c r="CO12" s="142" t="s">
        <v>238</v>
      </c>
      <c r="CP12" s="142" t="s">
        <v>239</v>
      </c>
      <c r="CQ12" s="142" t="s">
        <v>240</v>
      </c>
      <c r="CR12" s="137"/>
      <c r="CS12" s="1"/>
    </row>
    <row r="13" s="145" customFormat="true" ht="15" hidden="false" customHeight="false" outlineLevel="0" collapsed="false">
      <c r="A13" s="22" t="s">
        <v>241</v>
      </c>
      <c r="B13" s="5" t="n">
        <v>2</v>
      </c>
      <c r="C13" s="59" t="n">
        <v>3</v>
      </c>
      <c r="D13" s="59" t="n">
        <v>4</v>
      </c>
      <c r="E13" s="59" t="n">
        <v>5</v>
      </c>
      <c r="F13" s="49" t="s">
        <v>242</v>
      </c>
      <c r="G13" s="49" t="s">
        <v>243</v>
      </c>
      <c r="H13" s="49" t="s">
        <v>244</v>
      </c>
      <c r="I13" s="49" t="s">
        <v>245</v>
      </c>
      <c r="J13" s="49" t="s">
        <v>246</v>
      </c>
      <c r="K13" s="49" t="s">
        <v>247</v>
      </c>
      <c r="L13" s="144" t="s">
        <v>248</v>
      </c>
      <c r="M13" s="144" t="s">
        <v>249</v>
      </c>
      <c r="N13" s="144" t="s">
        <v>250</v>
      </c>
      <c r="O13" s="144" t="s">
        <v>251</v>
      </c>
      <c r="P13" s="144" t="s">
        <v>252</v>
      </c>
      <c r="Q13" s="144" t="s">
        <v>253</v>
      </c>
      <c r="R13" s="144" t="s">
        <v>254</v>
      </c>
      <c r="S13" s="144" t="s">
        <v>255</v>
      </c>
      <c r="T13" s="144" t="s">
        <v>256</v>
      </c>
      <c r="U13" s="144" t="s">
        <v>257</v>
      </c>
      <c r="V13" s="144" t="s">
        <v>258</v>
      </c>
      <c r="W13" s="144" t="s">
        <v>259</v>
      </c>
      <c r="X13" s="144" t="s">
        <v>260</v>
      </c>
      <c r="Y13" s="144" t="s">
        <v>261</v>
      </c>
      <c r="Z13" s="144" t="s">
        <v>262</v>
      </c>
      <c r="AA13" s="144" t="s">
        <v>263</v>
      </c>
      <c r="AB13" s="144" t="s">
        <v>264</v>
      </c>
      <c r="AC13" s="144" t="s">
        <v>265</v>
      </c>
      <c r="AD13" s="144" t="s">
        <v>266</v>
      </c>
      <c r="AE13" s="144" t="s">
        <v>267</v>
      </c>
      <c r="AF13" s="144" t="s">
        <v>268</v>
      </c>
      <c r="AG13" s="144" t="s">
        <v>269</v>
      </c>
      <c r="AH13" s="144" t="s">
        <v>270</v>
      </c>
      <c r="AI13" s="144" t="s">
        <v>271</v>
      </c>
      <c r="AJ13" s="144" t="s">
        <v>272</v>
      </c>
      <c r="AK13" s="144" t="s">
        <v>273</v>
      </c>
      <c r="AL13" s="144" t="s">
        <v>274</v>
      </c>
      <c r="AM13" s="144" t="s">
        <v>275</v>
      </c>
      <c r="AN13" s="144" t="s">
        <v>276</v>
      </c>
      <c r="AO13" s="144" t="s">
        <v>277</v>
      </c>
      <c r="AP13" s="144" t="s">
        <v>278</v>
      </c>
      <c r="AQ13" s="144" t="s">
        <v>279</v>
      </c>
      <c r="AR13" s="144" t="s">
        <v>280</v>
      </c>
      <c r="AS13" s="144" t="s">
        <v>281</v>
      </c>
      <c r="AT13" s="144" t="s">
        <v>282</v>
      </c>
      <c r="AU13" s="144" t="s">
        <v>283</v>
      </c>
      <c r="AV13" s="144" t="s">
        <v>284</v>
      </c>
      <c r="AW13" s="144" t="s">
        <v>285</v>
      </c>
      <c r="AX13" s="144" t="s">
        <v>286</v>
      </c>
      <c r="AY13" s="144" t="s">
        <v>287</v>
      </c>
      <c r="AZ13" s="144" t="s">
        <v>288</v>
      </c>
      <c r="BA13" s="144" t="s">
        <v>289</v>
      </c>
      <c r="BB13" s="144" t="s">
        <v>290</v>
      </c>
      <c r="BC13" s="144" t="s">
        <v>291</v>
      </c>
      <c r="BD13" s="144" t="s">
        <v>292</v>
      </c>
      <c r="BE13" s="144" t="s">
        <v>293</v>
      </c>
      <c r="BF13" s="144" t="s">
        <v>294</v>
      </c>
      <c r="BG13" s="144" t="s">
        <v>295</v>
      </c>
      <c r="BH13" s="144" t="s">
        <v>296</v>
      </c>
      <c r="BI13" s="144" t="s">
        <v>297</v>
      </c>
      <c r="BJ13" s="144" t="s">
        <v>298</v>
      </c>
      <c r="BK13" s="144" t="s">
        <v>299</v>
      </c>
      <c r="BL13" s="144" t="s">
        <v>300</v>
      </c>
      <c r="BM13" s="144" t="s">
        <v>301</v>
      </c>
      <c r="BN13" s="144" t="s">
        <v>302</v>
      </c>
      <c r="BO13" s="144" t="s">
        <v>303</v>
      </c>
      <c r="BP13" s="144" t="s">
        <v>304</v>
      </c>
      <c r="BQ13" s="144" t="s">
        <v>305</v>
      </c>
      <c r="BR13" s="144" t="s">
        <v>306</v>
      </c>
      <c r="BS13" s="144" t="s">
        <v>307</v>
      </c>
      <c r="BT13" s="144" t="s">
        <v>308</v>
      </c>
      <c r="BU13" s="144" t="s">
        <v>309</v>
      </c>
      <c r="BV13" s="144" t="s">
        <v>310</v>
      </c>
      <c r="BW13" s="144" t="s">
        <v>311</v>
      </c>
      <c r="BX13" s="144" t="s">
        <v>312</v>
      </c>
      <c r="BY13" s="144" t="s">
        <v>313</v>
      </c>
      <c r="BZ13" s="144" t="s">
        <v>314</v>
      </c>
      <c r="CA13" s="144" t="s">
        <v>315</v>
      </c>
      <c r="CB13" s="144" t="s">
        <v>316</v>
      </c>
      <c r="CC13" s="144" t="s">
        <v>317</v>
      </c>
      <c r="CD13" s="144" t="s">
        <v>318</v>
      </c>
      <c r="CE13" s="144" t="s">
        <v>319</v>
      </c>
      <c r="CF13" s="144" t="s">
        <v>320</v>
      </c>
      <c r="CG13" s="144" t="s">
        <v>321</v>
      </c>
      <c r="CH13" s="144" t="s">
        <v>322</v>
      </c>
      <c r="CI13" s="144" t="s">
        <v>323</v>
      </c>
      <c r="CJ13" s="144" t="s">
        <v>324</v>
      </c>
      <c r="CK13" s="144" t="s">
        <v>325</v>
      </c>
      <c r="CL13" s="144" t="s">
        <v>326</v>
      </c>
      <c r="CM13" s="144" t="s">
        <v>327</v>
      </c>
      <c r="CN13" s="144" t="s">
        <v>328</v>
      </c>
      <c r="CO13" s="144" t="s">
        <v>329</v>
      </c>
      <c r="CP13" s="144" t="s">
        <v>330</v>
      </c>
      <c r="CQ13" s="144" t="s">
        <v>331</v>
      </c>
      <c r="CR13" s="59" t="n">
        <v>11</v>
      </c>
      <c r="CS13" s="45"/>
    </row>
    <row r="14" s="143" customFormat="true" ht="15.9" hidden="false" customHeight="false" outlineLevel="0" collapsed="false">
      <c r="A14" s="12" t="str">
        <f aca="false">'1'!A12</f>
        <v>00</v>
      </c>
      <c r="B14" s="27" t="str">
        <f aca="false">'1'!B12</f>
        <v>ВСЕГО по инвестиционной программе, в том числе:</v>
      </c>
      <c r="C14" s="52" t="str">
        <f aca="false">'1'!C12</f>
        <v>нд</v>
      </c>
      <c r="D14" s="146" t="n">
        <f aca="false">D15+D16+D17+D18+D19</f>
        <v>460.962894562267</v>
      </c>
      <c r="E14" s="146" t="n">
        <f aca="false">E15+E16+E17+E18+E19</f>
        <v>1790.50222628807</v>
      </c>
      <c r="F14" s="146" t="n">
        <f aca="false">F15+F16+F17+F18+F19</f>
        <v>0</v>
      </c>
      <c r="G14" s="146" t="n">
        <f aca="false">G15+G16+G17+G18+G19</f>
        <v>169.99369878</v>
      </c>
      <c r="H14" s="146" t="n">
        <f aca="false">H15+H16+H17+H18+H19</f>
        <v>0</v>
      </c>
      <c r="I14" s="146" t="n">
        <f aca="false">I15+I16+I17+I18+I19</f>
        <v>0</v>
      </c>
      <c r="J14" s="146" t="n">
        <f aca="false">J15+J16+J17+J18+J19</f>
        <v>0</v>
      </c>
      <c r="K14" s="146" t="n">
        <f aca="false">K15+K16+K17+K18+K19</f>
        <v>0</v>
      </c>
      <c r="L14" s="146" t="n">
        <f aca="false">L15+L16+L17+L18+L19</f>
        <v>0</v>
      </c>
      <c r="M14" s="146" t="n">
        <f aca="false">M15+M16+M17+M18+M19</f>
        <v>149.310941256462</v>
      </c>
      <c r="N14" s="146" t="n">
        <f aca="false">N15+N16+N17+N18+N19</f>
        <v>0</v>
      </c>
      <c r="O14" s="146" t="n">
        <f aca="false">O15+O16+O17+O18+O19</f>
        <v>0</v>
      </c>
      <c r="P14" s="146" t="n">
        <f aca="false">P15+P16+P17+P18+P19</f>
        <v>0</v>
      </c>
      <c r="Q14" s="146" t="n">
        <f aca="false">Q15+Q16+Q17+Q18+Q19</f>
        <v>0</v>
      </c>
      <c r="R14" s="146" t="n">
        <f aca="false">R15+R16+R17+R18+R19</f>
        <v>0</v>
      </c>
      <c r="S14" s="146" t="n">
        <f aca="false">S15+S16+S17+S18+S19</f>
        <v>1478.85027298226</v>
      </c>
      <c r="T14" s="146" t="n">
        <f aca="false">T15+T16+T17+T18+T19</f>
        <v>0</v>
      </c>
      <c r="U14" s="146" t="n">
        <f aca="false">U15+U16+U17+U18+U19</f>
        <v>0</v>
      </c>
      <c r="V14" s="146" t="n">
        <f aca="false">V15+V16+V17+V18+V19</f>
        <v>0</v>
      </c>
      <c r="W14" s="146" t="n">
        <f aca="false">W15+W16+W17+W18+W19</f>
        <v>0</v>
      </c>
      <c r="X14" s="146" t="n">
        <f aca="false">X15+X16+X17+X18+X19</f>
        <v>0</v>
      </c>
      <c r="Y14" s="146" t="n">
        <f aca="false">Y15+Y16+Y17+Y18+Y19</f>
        <v>141.659292559911</v>
      </c>
      <c r="Z14" s="146" t="n">
        <f aca="false">Z15+Z16+Z17+Z18+Z19</f>
        <v>0</v>
      </c>
      <c r="AA14" s="146" t="n">
        <f aca="false">AA15+AA16+AA17+AA18+AA19</f>
        <v>0</v>
      </c>
      <c r="AB14" s="146" t="n">
        <f aca="false">AB15+AB16+AB17+AB18+AB19</f>
        <v>0</v>
      </c>
      <c r="AC14" s="146" t="n">
        <f aca="false">AC15+AC16+AC17+AC18+AC19</f>
        <v>0</v>
      </c>
      <c r="AD14" s="146" t="n">
        <f aca="false">AD15+AD16+AD17+AD18+AD19</f>
        <v>0</v>
      </c>
      <c r="AE14" s="146" t="n">
        <f aca="false">AE15+AE16+AE17+AE18+AE19</f>
        <v>141.658254525805</v>
      </c>
      <c r="AF14" s="146" t="n">
        <f aca="false">AF15+AF16+AF17+AF18+AF19</f>
        <v>0</v>
      </c>
      <c r="AG14" s="146" t="n">
        <f aca="false">AG15+AG16+AG17+AG18+AG19</f>
        <v>0</v>
      </c>
      <c r="AH14" s="146" t="n">
        <f aca="false">AH15+AH16+AH17+AH18+AH19</f>
        <v>0</v>
      </c>
      <c r="AI14" s="146" t="n">
        <f aca="false">AI15+AI16+AI17+AI18+AI19</f>
        <v>0</v>
      </c>
      <c r="AJ14" s="146" t="n">
        <f aca="false">AJ15+AJ16+AJ17+AJ18+AJ19</f>
        <v>0</v>
      </c>
      <c r="AK14" s="146" t="n">
        <f aca="false">AK15+AK16+AK17+AK18+AK19</f>
        <v>149.3089</v>
      </c>
      <c r="AL14" s="146" t="n">
        <f aca="false">AL15+AL16+AL17+AL18+AL19</f>
        <v>0</v>
      </c>
      <c r="AM14" s="146" t="n">
        <f aca="false">AM15+AM16+AM17+AM18+AM19</f>
        <v>0</v>
      </c>
      <c r="AN14" s="146" t="n">
        <f aca="false">AN15+AN16+AN17+AN18+AN19</f>
        <v>0</v>
      </c>
      <c r="AO14" s="146" t="n">
        <f aca="false">AO15+AO16+AO17+AO18+AO19</f>
        <v>0</v>
      </c>
      <c r="AP14" s="146" t="n">
        <f aca="false">AP15+AP16+AP17+AP18+AP19</f>
        <v>0</v>
      </c>
      <c r="AQ14" s="146" t="n">
        <f aca="false">AQ15+AQ16+AQ17+AQ18+AQ19</f>
        <v>149.3089</v>
      </c>
      <c r="AR14" s="146" t="n">
        <f aca="false">AR15+AR16+AR17+AR18+AR19</f>
        <v>0</v>
      </c>
      <c r="AS14" s="146" t="n">
        <f aca="false">AS15+AS16+AS17+AS18+AS19</f>
        <v>0</v>
      </c>
      <c r="AT14" s="146" t="n">
        <f aca="false">AT15+AT16+AT17+AT18+AT19</f>
        <v>0</v>
      </c>
      <c r="AU14" s="146" t="n">
        <f aca="false">AU15+AU16+AU17+AU18+AU19</f>
        <v>0</v>
      </c>
      <c r="AV14" s="146" t="n">
        <f aca="false">AV15+AV16+AV17+AV18+AV19</f>
        <v>0</v>
      </c>
      <c r="AW14" s="146" t="n">
        <f aca="false">AW15+AW16+AW17+AW18+AW19</f>
        <v>479.894908051447</v>
      </c>
      <c r="AX14" s="146" t="n">
        <f aca="false">AX15+AX16+AX17+AX18+AX19</f>
        <v>0</v>
      </c>
      <c r="AY14" s="146" t="n">
        <f aca="false">AY15+AY16+AY17+AY18+AY19</f>
        <v>0</v>
      </c>
      <c r="AZ14" s="146" t="n">
        <f aca="false">AZ15+AZ16+AZ17+AZ18+AZ19</f>
        <v>0</v>
      </c>
      <c r="BA14" s="146" t="n">
        <f aca="false">BA15+BA16+BA17+BA18+BA19</f>
        <v>0</v>
      </c>
      <c r="BB14" s="146" t="n">
        <f aca="false">BB15+BB16+BB17+BB18+BB19</f>
        <v>0</v>
      </c>
      <c r="BC14" s="146" t="n">
        <f aca="false">BC15+BC16+BC17+BC18+BC19</f>
        <v>0</v>
      </c>
      <c r="BD14" s="146" t="n">
        <f aca="false">BD15+BD16+BD17+BD18+BD19</f>
        <v>0</v>
      </c>
      <c r="BE14" s="146" t="n">
        <f aca="false">BE15+BE16+BE17+BE18+BE19</f>
        <v>0</v>
      </c>
      <c r="BF14" s="146" t="n">
        <f aca="false">BF15+BF16+BF17+BF18+BF19</f>
        <v>0</v>
      </c>
      <c r="BG14" s="146" t="n">
        <f aca="false">BG15+BG16+BG17+BG18+BG19</f>
        <v>0</v>
      </c>
      <c r="BH14" s="146" t="n">
        <f aca="false">BH15+BH16+BH17+BH18+BH19</f>
        <v>0</v>
      </c>
      <c r="BI14" s="146" t="n">
        <f aca="false">BI15+BI16+BI17+BI18+BI19</f>
        <v>448.845778980902</v>
      </c>
      <c r="BJ14" s="146" t="n">
        <f aca="false">BJ15+BJ16+BJ17+BJ18+BJ19</f>
        <v>0</v>
      </c>
      <c r="BK14" s="146" t="n">
        <f aca="false">BK15+BK16+BK17+BK18+BK19</f>
        <v>0</v>
      </c>
      <c r="BL14" s="146" t="n">
        <f aca="false">BL15+BL16+BL17+BL18+BL19</f>
        <v>0</v>
      </c>
      <c r="BM14" s="146" t="n">
        <f aca="false">BM15+BM16+BM17+BM18+BM19</f>
        <v>0</v>
      </c>
      <c r="BN14" s="146" t="n">
        <f aca="false">BN15+BN16+BN17+BN18+BN19</f>
        <v>0</v>
      </c>
      <c r="BO14" s="146" t="n">
        <f aca="false">BO15+BO16+BO17+BO18+BO19</f>
        <v>0</v>
      </c>
      <c r="BP14" s="146" t="n">
        <f aca="false">BP15+BP16+BP17+BP18+BP19</f>
        <v>0</v>
      </c>
      <c r="BQ14" s="146" t="n">
        <f aca="false">BQ15+BQ16+BQ17+BQ18+BQ19</f>
        <v>0</v>
      </c>
      <c r="BR14" s="146" t="n">
        <f aca="false">BR15+BR16+BR17+BR18+BR19</f>
        <v>0</v>
      </c>
      <c r="BS14" s="146" t="n">
        <f aca="false">BS15+BS16+BS17+BS18+BS19</f>
        <v>0</v>
      </c>
      <c r="BT14" s="146" t="n">
        <f aca="false">BT15+BT16+BT17+BT18+BT19</f>
        <v>0</v>
      </c>
      <c r="BU14" s="146" t="n">
        <f aca="false">BU15+BU16+BU17+BU18+BU19</f>
        <v>400.800685949907</v>
      </c>
      <c r="BV14" s="146" t="n">
        <f aca="false">BV15+BV16+BV17+BV18+BV19</f>
        <v>0</v>
      </c>
      <c r="BW14" s="146" t="n">
        <f aca="false">BW15+BW16+BW17+BW18+BW19</f>
        <v>0</v>
      </c>
      <c r="BX14" s="146" t="n">
        <f aca="false">BX15+BX16+BX17+BX18+BX19</f>
        <v>0</v>
      </c>
      <c r="BY14" s="146" t="n">
        <f aca="false">BY15+BY16+BY17+BY18+BY19</f>
        <v>0</v>
      </c>
      <c r="BZ14" s="146" t="n">
        <f aca="false">BZ15+BZ16+BZ17+BZ18+BZ19</f>
        <v>0</v>
      </c>
      <c r="CA14" s="146" t="n">
        <f aca="false">CA15+CA16+CA17+CA18+CA19</f>
        <v>0</v>
      </c>
      <c r="CB14" s="146" t="n">
        <f aca="false">CB15+CB16+CB17+CB18+CB19</f>
        <v>0</v>
      </c>
      <c r="CC14" s="146" t="n">
        <f aca="false">CC15+CC16+CC17+CC18+CC19</f>
        <v>0</v>
      </c>
      <c r="CD14" s="146" t="n">
        <f aca="false">CD15+CD16+CD17+CD18+CD19</f>
        <v>0</v>
      </c>
      <c r="CE14" s="146" t="n">
        <f aca="false">CE15+CE16+CE17+CE18+CE19</f>
        <v>0</v>
      </c>
      <c r="CF14" s="146" t="n">
        <f aca="false">CF15+CF16+CF17+CF18+CF19</f>
        <v>0</v>
      </c>
      <c r="CG14" s="146" t="n">
        <f aca="false">CG15+CG16+CG17+CG18+CG19</f>
        <v>460.962894562267</v>
      </c>
      <c r="CH14" s="146" t="n">
        <f aca="false">CH15+CH16+CH17+CH18+CH19</f>
        <v>0</v>
      </c>
      <c r="CI14" s="146" t="n">
        <f aca="false">CI15+CI16+CI17+CI18+CI19</f>
        <v>0</v>
      </c>
      <c r="CJ14" s="146" t="n">
        <f aca="false">CJ15+CJ16+CJ17+CJ18+CJ19</f>
        <v>0</v>
      </c>
      <c r="CK14" s="146" t="n">
        <f aca="false">CK15+CK16+CK17+CK18+CK19</f>
        <v>0</v>
      </c>
      <c r="CL14" s="146" t="n">
        <f aca="false">CL15+CL16+CL17+CL18+CL19</f>
        <v>0</v>
      </c>
      <c r="CM14" s="146" t="n">
        <f aca="false">CM15+CM16+CM17+CM18+CM19</f>
        <v>1478.85027298226</v>
      </c>
      <c r="CN14" s="146" t="n">
        <f aca="false">CN15+CN16+CN17+CN18+CN19</f>
        <v>0</v>
      </c>
      <c r="CO14" s="146" t="n">
        <f aca="false">CO15+CO16+CO17+CO18+CO19</f>
        <v>0</v>
      </c>
      <c r="CP14" s="146" t="n">
        <f aca="false">CP15+CP16+CP17+CP18+CP19</f>
        <v>0</v>
      </c>
      <c r="CQ14" s="146" t="n">
        <f aca="false">CQ15+CQ16+CQ17+CQ18+CQ19</f>
        <v>0</v>
      </c>
      <c r="CR14" s="146" t="str">
        <f aca="false">'1'!CA12</f>
        <v>Соответствие  нормам действующего  законодательства</v>
      </c>
    </row>
    <row r="15" s="45" customFormat="true" ht="15.9" hidden="false" customHeight="false" outlineLevel="0" collapsed="false">
      <c r="A15" s="22" t="str">
        <f aca="false">'1'!A13</f>
        <v>00.1</v>
      </c>
      <c r="B15" s="56" t="str">
        <f aca="false">'1'!B13</f>
        <v>Развитие и модернизация учета электрической энергии (мощности), всего</v>
      </c>
      <c r="C15" s="40" t="str">
        <f aca="false">'1'!C13</f>
        <v>N_O09</v>
      </c>
      <c r="D15" s="63" t="n">
        <f aca="false">D21</f>
        <v>460.962894562267</v>
      </c>
      <c r="E15" s="63" t="n">
        <f aca="false">E21</f>
        <v>1777.00222628807</v>
      </c>
      <c r="F15" s="63" t="n">
        <f aca="false">F21</f>
        <v>0</v>
      </c>
      <c r="G15" s="63" t="n">
        <f aca="false">G21</f>
        <v>169.99369878</v>
      </c>
      <c r="H15" s="63" t="n">
        <f aca="false">H21</f>
        <v>0</v>
      </c>
      <c r="I15" s="63" t="n">
        <f aca="false">I21</f>
        <v>0</v>
      </c>
      <c r="J15" s="63" t="n">
        <f aca="false">J21</f>
        <v>0</v>
      </c>
      <c r="K15" s="63" t="n">
        <f aca="false">K21</f>
        <v>0</v>
      </c>
      <c r="L15" s="63" t="n">
        <f aca="false">L21</f>
        <v>0</v>
      </c>
      <c r="M15" s="63" t="n">
        <f aca="false">M21</f>
        <v>149.310941256462</v>
      </c>
      <c r="N15" s="63" t="n">
        <f aca="false">N21</f>
        <v>0</v>
      </c>
      <c r="O15" s="63" t="n">
        <f aca="false">O21</f>
        <v>0</v>
      </c>
      <c r="P15" s="63" t="n">
        <f aca="false">P21</f>
        <v>0</v>
      </c>
      <c r="Q15" s="63" t="n">
        <f aca="false">Q21</f>
        <v>0</v>
      </c>
      <c r="R15" s="63" t="n">
        <f aca="false">R21</f>
        <v>0</v>
      </c>
      <c r="S15" s="63" t="n">
        <f aca="false">S21</f>
        <v>1465.35027298226</v>
      </c>
      <c r="T15" s="63" t="n">
        <f aca="false">T21</f>
        <v>0</v>
      </c>
      <c r="U15" s="63" t="n">
        <f aca="false">U21</f>
        <v>0</v>
      </c>
      <c r="V15" s="63" t="n">
        <f aca="false">V21</f>
        <v>0</v>
      </c>
      <c r="W15" s="63" t="n">
        <f aca="false">W21</f>
        <v>0</v>
      </c>
      <c r="X15" s="63" t="n">
        <f aca="false">X21</f>
        <v>0</v>
      </c>
      <c r="Y15" s="63" t="n">
        <f aca="false">Y21</f>
        <v>141.659292559911</v>
      </c>
      <c r="Z15" s="63" t="n">
        <f aca="false">Z21</f>
        <v>0</v>
      </c>
      <c r="AA15" s="63" t="n">
        <f aca="false">AA21</f>
        <v>0</v>
      </c>
      <c r="AB15" s="63" t="n">
        <f aca="false">AB21</f>
        <v>0</v>
      </c>
      <c r="AC15" s="63" t="n">
        <f aca="false">AC21</f>
        <v>0</v>
      </c>
      <c r="AD15" s="63" t="n">
        <f aca="false">AD21</f>
        <v>0</v>
      </c>
      <c r="AE15" s="63" t="n">
        <f aca="false">AE21</f>
        <v>141.658254525805</v>
      </c>
      <c r="AF15" s="63" t="n">
        <f aca="false">AF21</f>
        <v>0</v>
      </c>
      <c r="AG15" s="63" t="n">
        <f aca="false">AG21</f>
        <v>0</v>
      </c>
      <c r="AH15" s="63" t="n">
        <f aca="false">AH21</f>
        <v>0</v>
      </c>
      <c r="AI15" s="63" t="n">
        <f aca="false">AI21</f>
        <v>0</v>
      </c>
      <c r="AJ15" s="63" t="n">
        <f aca="false">AJ21</f>
        <v>0</v>
      </c>
      <c r="AK15" s="63" t="n">
        <f aca="false">AK21</f>
        <v>149.3089</v>
      </c>
      <c r="AL15" s="63" t="n">
        <f aca="false">AL21</f>
        <v>0</v>
      </c>
      <c r="AM15" s="63" t="n">
        <f aca="false">AM21</f>
        <v>0</v>
      </c>
      <c r="AN15" s="63" t="n">
        <f aca="false">AN21</f>
        <v>0</v>
      </c>
      <c r="AO15" s="63" t="n">
        <f aca="false">AO21</f>
        <v>0</v>
      </c>
      <c r="AP15" s="63" t="n">
        <f aca="false">AP21</f>
        <v>0</v>
      </c>
      <c r="AQ15" s="63" t="n">
        <f aca="false">AQ21</f>
        <v>149.3089</v>
      </c>
      <c r="AR15" s="63" t="n">
        <f aca="false">AR21</f>
        <v>0</v>
      </c>
      <c r="AS15" s="63" t="n">
        <f aca="false">AS21</f>
        <v>0</v>
      </c>
      <c r="AT15" s="63" t="n">
        <f aca="false">AT21</f>
        <v>0</v>
      </c>
      <c r="AU15" s="63" t="n">
        <f aca="false">AU21</f>
        <v>0</v>
      </c>
      <c r="AV15" s="63" t="n">
        <f aca="false">AV21</f>
        <v>0</v>
      </c>
      <c r="AW15" s="63" t="n">
        <f aca="false">AW21</f>
        <v>466.394908051447</v>
      </c>
      <c r="AX15" s="63" t="n">
        <f aca="false">AX21</f>
        <v>0</v>
      </c>
      <c r="AY15" s="63" t="n">
        <f aca="false">AY21</f>
        <v>0</v>
      </c>
      <c r="AZ15" s="63" t="n">
        <f aca="false">AZ21</f>
        <v>0</v>
      </c>
      <c r="BA15" s="63" t="n">
        <f aca="false">BA21</f>
        <v>0</v>
      </c>
      <c r="BB15" s="63" t="n">
        <f aca="false">BB21</f>
        <v>0</v>
      </c>
      <c r="BC15" s="63" t="n">
        <f aca="false">BC21</f>
        <v>0</v>
      </c>
      <c r="BD15" s="63" t="n">
        <f aca="false">BD21</f>
        <v>0</v>
      </c>
      <c r="BE15" s="63" t="n">
        <f aca="false">BE21</f>
        <v>0</v>
      </c>
      <c r="BF15" s="63" t="n">
        <f aca="false">BF21</f>
        <v>0</v>
      </c>
      <c r="BG15" s="63" t="n">
        <f aca="false">BG21</f>
        <v>0</v>
      </c>
      <c r="BH15" s="63" t="n">
        <f aca="false">BH21</f>
        <v>0</v>
      </c>
      <c r="BI15" s="63" t="n">
        <f aca="false">BI21</f>
        <v>448.845778980902</v>
      </c>
      <c r="BJ15" s="63" t="n">
        <f aca="false">BJ21</f>
        <v>0</v>
      </c>
      <c r="BK15" s="63" t="n">
        <f aca="false">BK21</f>
        <v>0</v>
      </c>
      <c r="BL15" s="63" t="n">
        <f aca="false">BL21</f>
        <v>0</v>
      </c>
      <c r="BM15" s="63" t="n">
        <f aca="false">BM21</f>
        <v>0</v>
      </c>
      <c r="BN15" s="63" t="n">
        <f aca="false">BN21</f>
        <v>0</v>
      </c>
      <c r="BO15" s="63" t="n">
        <f aca="false">BO21</f>
        <v>0</v>
      </c>
      <c r="BP15" s="63" t="n">
        <f aca="false">BP21</f>
        <v>0</v>
      </c>
      <c r="BQ15" s="63" t="n">
        <f aca="false">BQ21</f>
        <v>0</v>
      </c>
      <c r="BR15" s="63" t="n">
        <f aca="false">BR21</f>
        <v>0</v>
      </c>
      <c r="BS15" s="63" t="n">
        <f aca="false">BS21</f>
        <v>0</v>
      </c>
      <c r="BT15" s="63" t="n">
        <f aca="false">BT21</f>
        <v>0</v>
      </c>
      <c r="BU15" s="63" t="n">
        <f aca="false">BU21</f>
        <v>400.800685949907</v>
      </c>
      <c r="BV15" s="63" t="n">
        <f aca="false">BV21</f>
        <v>0</v>
      </c>
      <c r="BW15" s="63" t="n">
        <f aca="false">BW21</f>
        <v>0</v>
      </c>
      <c r="BX15" s="63" t="n">
        <f aca="false">BX21</f>
        <v>0</v>
      </c>
      <c r="BY15" s="63" t="n">
        <f aca="false">BY21</f>
        <v>0</v>
      </c>
      <c r="BZ15" s="63" t="n">
        <f aca="false">BZ21</f>
        <v>0</v>
      </c>
      <c r="CA15" s="63" t="n">
        <f aca="false">CA21</f>
        <v>0</v>
      </c>
      <c r="CB15" s="63" t="n">
        <f aca="false">CB21</f>
        <v>0</v>
      </c>
      <c r="CC15" s="63" t="n">
        <f aca="false">CC21</f>
        <v>0</v>
      </c>
      <c r="CD15" s="63" t="n">
        <f aca="false">CD21</f>
        <v>0</v>
      </c>
      <c r="CE15" s="63" t="n">
        <f aca="false">CE21</f>
        <v>0</v>
      </c>
      <c r="CF15" s="63" t="n">
        <f aca="false">CF21</f>
        <v>0</v>
      </c>
      <c r="CG15" s="63" t="n">
        <f aca="false">CG21</f>
        <v>460.962894562267</v>
      </c>
      <c r="CH15" s="63" t="n">
        <f aca="false">CH21</f>
        <v>0</v>
      </c>
      <c r="CI15" s="63" t="n">
        <f aca="false">CI21</f>
        <v>0</v>
      </c>
      <c r="CJ15" s="63" t="n">
        <f aca="false">CJ21</f>
        <v>0</v>
      </c>
      <c r="CK15" s="63" t="n">
        <f aca="false">CK21</f>
        <v>0</v>
      </c>
      <c r="CL15" s="63" t="n">
        <f aca="false">CL21</f>
        <v>0</v>
      </c>
      <c r="CM15" s="63" t="n">
        <f aca="false">CM21</f>
        <v>1465.35027298226</v>
      </c>
      <c r="CN15" s="63" t="n">
        <f aca="false">CN21</f>
        <v>0</v>
      </c>
      <c r="CO15" s="63" t="n">
        <f aca="false">CO21</f>
        <v>0</v>
      </c>
      <c r="CP15" s="63" t="n">
        <f aca="false">CP21</f>
        <v>0</v>
      </c>
      <c r="CQ15" s="63" t="n">
        <f aca="false">CQ21</f>
        <v>0</v>
      </c>
      <c r="CR15" s="63" t="str">
        <f aca="false">'1'!CA13</f>
        <v>Соответствие  нормам действующего  законодательства</v>
      </c>
    </row>
    <row r="16" s="45" customFormat="true" ht="15.9" hidden="false" customHeight="false" outlineLevel="0" collapsed="false">
      <c r="A16" s="22" t="str">
        <f aca="false">'1'!A14</f>
        <v>00.2</v>
      </c>
      <c r="B16" s="56" t="str">
        <f aca="false">'1'!B14</f>
        <v>Реконструкция, всего</v>
      </c>
      <c r="C16" s="40" t="str">
        <f aca="false">'1'!C14</f>
        <v>нд</v>
      </c>
      <c r="D16" s="63" t="n">
        <f aca="false">D24</f>
        <v>0</v>
      </c>
      <c r="E16" s="63" t="n">
        <f aca="false">E24</f>
        <v>0</v>
      </c>
      <c r="F16" s="63" t="n">
        <f aca="false">F24</f>
        <v>0</v>
      </c>
      <c r="G16" s="63" t="n">
        <f aca="false">G24</f>
        <v>0</v>
      </c>
      <c r="H16" s="63" t="n">
        <f aca="false">H24</f>
        <v>0</v>
      </c>
      <c r="I16" s="63" t="n">
        <f aca="false">I24</f>
        <v>0</v>
      </c>
      <c r="J16" s="63" t="n">
        <f aca="false">J24</f>
        <v>0</v>
      </c>
      <c r="K16" s="63" t="n">
        <f aca="false">K24</f>
        <v>0</v>
      </c>
      <c r="L16" s="63" t="n">
        <f aca="false">L24</f>
        <v>0</v>
      </c>
      <c r="M16" s="63" t="n">
        <f aca="false">M24</f>
        <v>0</v>
      </c>
      <c r="N16" s="63" t="n">
        <f aca="false">N24</f>
        <v>0</v>
      </c>
      <c r="O16" s="63" t="n">
        <f aca="false">O24</f>
        <v>0</v>
      </c>
      <c r="P16" s="63" t="n">
        <f aca="false">P24</f>
        <v>0</v>
      </c>
      <c r="Q16" s="63" t="n">
        <f aca="false">Q24</f>
        <v>0</v>
      </c>
      <c r="R16" s="63" t="n">
        <f aca="false">R24</f>
        <v>0</v>
      </c>
      <c r="S16" s="63" t="n">
        <f aca="false">S24</f>
        <v>0</v>
      </c>
      <c r="T16" s="63" t="n">
        <f aca="false">T24</f>
        <v>0</v>
      </c>
      <c r="U16" s="63" t="n">
        <f aca="false">U24</f>
        <v>0</v>
      </c>
      <c r="V16" s="63" t="n">
        <f aca="false">V24</f>
        <v>0</v>
      </c>
      <c r="W16" s="63" t="n">
        <f aca="false">W24</f>
        <v>0</v>
      </c>
      <c r="X16" s="63" t="n">
        <f aca="false">X24</f>
        <v>0</v>
      </c>
      <c r="Y16" s="63" t="n">
        <f aca="false">Y24</f>
        <v>0</v>
      </c>
      <c r="Z16" s="63" t="n">
        <f aca="false">Z24</f>
        <v>0</v>
      </c>
      <c r="AA16" s="63" t="n">
        <f aca="false">AA24</f>
        <v>0</v>
      </c>
      <c r="AB16" s="63" t="n">
        <f aca="false">AB24</f>
        <v>0</v>
      </c>
      <c r="AC16" s="63" t="n">
        <f aca="false">AC24</f>
        <v>0</v>
      </c>
      <c r="AD16" s="63" t="n">
        <f aca="false">AD24</f>
        <v>0</v>
      </c>
      <c r="AE16" s="63" t="n">
        <f aca="false">AE24</f>
        <v>0</v>
      </c>
      <c r="AF16" s="63" t="n">
        <f aca="false">AF24</f>
        <v>0</v>
      </c>
      <c r="AG16" s="63" t="n">
        <f aca="false">AG24</f>
        <v>0</v>
      </c>
      <c r="AH16" s="63" t="n">
        <f aca="false">AH24</f>
        <v>0</v>
      </c>
      <c r="AI16" s="63" t="n">
        <f aca="false">AI24</f>
        <v>0</v>
      </c>
      <c r="AJ16" s="63" t="n">
        <f aca="false">AJ24</f>
        <v>0</v>
      </c>
      <c r="AK16" s="63" t="n">
        <f aca="false">AK24</f>
        <v>0</v>
      </c>
      <c r="AL16" s="63" t="n">
        <f aca="false">AL24</f>
        <v>0</v>
      </c>
      <c r="AM16" s="63" t="n">
        <f aca="false">AM24</f>
        <v>0</v>
      </c>
      <c r="AN16" s="63" t="n">
        <f aca="false">AN24</f>
        <v>0</v>
      </c>
      <c r="AO16" s="63" t="n">
        <f aca="false">AO24</f>
        <v>0</v>
      </c>
      <c r="AP16" s="63" t="n">
        <f aca="false">AP24</f>
        <v>0</v>
      </c>
      <c r="AQ16" s="63" t="n">
        <f aca="false">AQ24</f>
        <v>0</v>
      </c>
      <c r="AR16" s="63" t="n">
        <f aca="false">AR24</f>
        <v>0</v>
      </c>
      <c r="AS16" s="63" t="n">
        <f aca="false">AS24</f>
        <v>0</v>
      </c>
      <c r="AT16" s="63" t="n">
        <f aca="false">AT24</f>
        <v>0</v>
      </c>
      <c r="AU16" s="63" t="n">
        <f aca="false">AU24</f>
        <v>0</v>
      </c>
      <c r="AV16" s="63" t="n">
        <f aca="false">AV24</f>
        <v>0</v>
      </c>
      <c r="AW16" s="63" t="n">
        <f aca="false">AW24</f>
        <v>0</v>
      </c>
      <c r="AX16" s="63" t="n">
        <f aca="false">AX24</f>
        <v>0</v>
      </c>
      <c r="AY16" s="63" t="n">
        <f aca="false">AY24</f>
        <v>0</v>
      </c>
      <c r="AZ16" s="63" t="n">
        <f aca="false">AZ24</f>
        <v>0</v>
      </c>
      <c r="BA16" s="63" t="n">
        <f aca="false">BA24</f>
        <v>0</v>
      </c>
      <c r="BB16" s="63" t="n">
        <f aca="false">BB24</f>
        <v>0</v>
      </c>
      <c r="BC16" s="63" t="n">
        <f aca="false">BC24</f>
        <v>0</v>
      </c>
      <c r="BD16" s="63" t="n">
        <f aca="false">BD24</f>
        <v>0</v>
      </c>
      <c r="BE16" s="63" t="n">
        <f aca="false">BE24</f>
        <v>0</v>
      </c>
      <c r="BF16" s="63" t="n">
        <f aca="false">BF24</f>
        <v>0</v>
      </c>
      <c r="BG16" s="63" t="n">
        <f aca="false">BG24</f>
        <v>0</v>
      </c>
      <c r="BH16" s="63" t="n">
        <f aca="false">BH24</f>
        <v>0</v>
      </c>
      <c r="BI16" s="63" t="n">
        <f aca="false">BI24</f>
        <v>0</v>
      </c>
      <c r="BJ16" s="63" t="n">
        <f aca="false">BJ24</f>
        <v>0</v>
      </c>
      <c r="BK16" s="63" t="n">
        <f aca="false">BK24</f>
        <v>0</v>
      </c>
      <c r="BL16" s="63" t="n">
        <f aca="false">BL24</f>
        <v>0</v>
      </c>
      <c r="BM16" s="63" t="n">
        <f aca="false">BM24</f>
        <v>0</v>
      </c>
      <c r="BN16" s="63" t="n">
        <f aca="false">BN24</f>
        <v>0</v>
      </c>
      <c r="BO16" s="63" t="n">
        <f aca="false">BO24</f>
        <v>0</v>
      </c>
      <c r="BP16" s="63" t="n">
        <f aca="false">BP24</f>
        <v>0</v>
      </c>
      <c r="BQ16" s="63" t="n">
        <f aca="false">BQ24</f>
        <v>0</v>
      </c>
      <c r="BR16" s="63" t="n">
        <f aca="false">BR24</f>
        <v>0</v>
      </c>
      <c r="BS16" s="63" t="n">
        <f aca="false">BS24</f>
        <v>0</v>
      </c>
      <c r="BT16" s="63" t="n">
        <f aca="false">BT24</f>
        <v>0</v>
      </c>
      <c r="BU16" s="63" t="n">
        <f aca="false">BU24</f>
        <v>0</v>
      </c>
      <c r="BV16" s="63" t="n">
        <f aca="false">BV24</f>
        <v>0</v>
      </c>
      <c r="BW16" s="63" t="n">
        <f aca="false">BW24</f>
        <v>0</v>
      </c>
      <c r="BX16" s="63" t="n">
        <f aca="false">BX24</f>
        <v>0</v>
      </c>
      <c r="BY16" s="63" t="n">
        <f aca="false">BY24</f>
        <v>0</v>
      </c>
      <c r="BZ16" s="63" t="n">
        <f aca="false">BZ24</f>
        <v>0</v>
      </c>
      <c r="CA16" s="63" t="n">
        <f aca="false">CA24</f>
        <v>0</v>
      </c>
      <c r="CB16" s="63" t="n">
        <f aca="false">CB24</f>
        <v>0</v>
      </c>
      <c r="CC16" s="63" t="n">
        <f aca="false">CC24</f>
        <v>0</v>
      </c>
      <c r="CD16" s="63" t="n">
        <f aca="false">CD24</f>
        <v>0</v>
      </c>
      <c r="CE16" s="63" t="n">
        <f aca="false">CE24</f>
        <v>0</v>
      </c>
      <c r="CF16" s="63" t="n">
        <f aca="false">CF24</f>
        <v>0</v>
      </c>
      <c r="CG16" s="63" t="n">
        <f aca="false">CG24</f>
        <v>0</v>
      </c>
      <c r="CH16" s="63" t="n">
        <f aca="false">CH24</f>
        <v>0</v>
      </c>
      <c r="CI16" s="63" t="n">
        <f aca="false">CI24</f>
        <v>0</v>
      </c>
      <c r="CJ16" s="63" t="n">
        <f aca="false">CJ24</f>
        <v>0</v>
      </c>
      <c r="CK16" s="63" t="n">
        <f aca="false">CK24</f>
        <v>0</v>
      </c>
      <c r="CL16" s="63" t="n">
        <f aca="false">CL24</f>
        <v>0</v>
      </c>
      <c r="CM16" s="63" t="n">
        <f aca="false">CM24</f>
        <v>0</v>
      </c>
      <c r="CN16" s="63" t="n">
        <f aca="false">CN24</f>
        <v>0</v>
      </c>
      <c r="CO16" s="63" t="n">
        <f aca="false">CO24</f>
        <v>0</v>
      </c>
      <c r="CP16" s="63" t="n">
        <f aca="false">CP24</f>
        <v>0</v>
      </c>
      <c r="CQ16" s="63" t="n">
        <f aca="false">CQ24</f>
        <v>0</v>
      </c>
      <c r="CR16" s="63" t="str">
        <f aca="false">'1'!CA14</f>
        <v>Соответствие  нормам действующего  законодательства</v>
      </c>
    </row>
    <row r="17" s="1" customFormat="true" ht="15.9" hidden="false" customHeight="false" outlineLevel="0" collapsed="false">
      <c r="A17" s="22" t="str">
        <f aca="false">'1'!A15</f>
        <v>00.3</v>
      </c>
      <c r="B17" s="56" t="str">
        <f aca="false">'1'!B15</f>
        <v>Модернизация, техническое перевооружение, модификация, всего</v>
      </c>
      <c r="C17" s="40" t="str">
        <f aca="false">'1'!C15</f>
        <v>нд</v>
      </c>
      <c r="D17" s="63" t="n">
        <f aca="false">D25</f>
        <v>0</v>
      </c>
      <c r="E17" s="63" t="n">
        <f aca="false">E25</f>
        <v>0</v>
      </c>
      <c r="F17" s="63" t="n">
        <f aca="false">F25</f>
        <v>0</v>
      </c>
      <c r="G17" s="63" t="n">
        <f aca="false">G25</f>
        <v>0</v>
      </c>
      <c r="H17" s="63" t="n">
        <f aca="false">H25</f>
        <v>0</v>
      </c>
      <c r="I17" s="63" t="n">
        <f aca="false">I25</f>
        <v>0</v>
      </c>
      <c r="J17" s="63" t="n">
        <f aca="false">J25</f>
        <v>0</v>
      </c>
      <c r="K17" s="63" t="n">
        <f aca="false">K25</f>
        <v>0</v>
      </c>
      <c r="L17" s="63" t="n">
        <f aca="false">L25</f>
        <v>0</v>
      </c>
      <c r="M17" s="63" t="n">
        <f aca="false">M25</f>
        <v>0</v>
      </c>
      <c r="N17" s="63" t="n">
        <f aca="false">N25</f>
        <v>0</v>
      </c>
      <c r="O17" s="63" t="n">
        <f aca="false">O25</f>
        <v>0</v>
      </c>
      <c r="P17" s="63" t="n">
        <f aca="false">P25</f>
        <v>0</v>
      </c>
      <c r="Q17" s="63" t="n">
        <f aca="false">Q25</f>
        <v>0</v>
      </c>
      <c r="R17" s="63" t="n">
        <f aca="false">R25</f>
        <v>0</v>
      </c>
      <c r="S17" s="63" t="n">
        <f aca="false">S25</f>
        <v>0</v>
      </c>
      <c r="T17" s="63" t="n">
        <f aca="false">T25</f>
        <v>0</v>
      </c>
      <c r="U17" s="63" t="n">
        <f aca="false">U25</f>
        <v>0</v>
      </c>
      <c r="V17" s="63" t="n">
        <f aca="false">V25</f>
        <v>0</v>
      </c>
      <c r="W17" s="63" t="n">
        <f aca="false">W25</f>
        <v>0</v>
      </c>
      <c r="X17" s="63" t="n">
        <f aca="false">X25</f>
        <v>0</v>
      </c>
      <c r="Y17" s="63" t="n">
        <f aca="false">Y25</f>
        <v>0</v>
      </c>
      <c r="Z17" s="63" t="n">
        <f aca="false">Z25</f>
        <v>0</v>
      </c>
      <c r="AA17" s="63" t="n">
        <f aca="false">AA25</f>
        <v>0</v>
      </c>
      <c r="AB17" s="63" t="n">
        <f aca="false">AB25</f>
        <v>0</v>
      </c>
      <c r="AC17" s="63" t="n">
        <f aca="false">AC25</f>
        <v>0</v>
      </c>
      <c r="AD17" s="63" t="n">
        <f aca="false">AD25</f>
        <v>0</v>
      </c>
      <c r="AE17" s="63" t="n">
        <f aca="false">AE25</f>
        <v>0</v>
      </c>
      <c r="AF17" s="63" t="n">
        <f aca="false">AF25</f>
        <v>0</v>
      </c>
      <c r="AG17" s="63" t="n">
        <f aca="false">AG25</f>
        <v>0</v>
      </c>
      <c r="AH17" s="63" t="n">
        <f aca="false">AH25</f>
        <v>0</v>
      </c>
      <c r="AI17" s="63" t="n">
        <f aca="false">AI25</f>
        <v>0</v>
      </c>
      <c r="AJ17" s="63" t="n">
        <f aca="false">AJ25</f>
        <v>0</v>
      </c>
      <c r="AK17" s="63" t="n">
        <f aca="false">AK25</f>
        <v>0</v>
      </c>
      <c r="AL17" s="63" t="n">
        <f aca="false">AL25</f>
        <v>0</v>
      </c>
      <c r="AM17" s="63" t="n">
        <f aca="false">AM25</f>
        <v>0</v>
      </c>
      <c r="AN17" s="63" t="n">
        <f aca="false">AN25</f>
        <v>0</v>
      </c>
      <c r="AO17" s="63" t="n">
        <f aca="false">AO25</f>
        <v>0</v>
      </c>
      <c r="AP17" s="63" t="n">
        <f aca="false">AP25</f>
        <v>0</v>
      </c>
      <c r="AQ17" s="63" t="n">
        <f aca="false">AQ25</f>
        <v>0</v>
      </c>
      <c r="AR17" s="63" t="n">
        <f aca="false">AR25</f>
        <v>0</v>
      </c>
      <c r="AS17" s="63" t="n">
        <f aca="false">AS25</f>
        <v>0</v>
      </c>
      <c r="AT17" s="63" t="n">
        <f aca="false">AT25</f>
        <v>0</v>
      </c>
      <c r="AU17" s="63" t="n">
        <f aca="false">AU25</f>
        <v>0</v>
      </c>
      <c r="AV17" s="63" t="n">
        <f aca="false">AV25</f>
        <v>0</v>
      </c>
      <c r="AW17" s="63" t="n">
        <f aca="false">AW25</f>
        <v>0</v>
      </c>
      <c r="AX17" s="63" t="n">
        <f aca="false">AX25</f>
        <v>0</v>
      </c>
      <c r="AY17" s="63" t="n">
        <f aca="false">AY25</f>
        <v>0</v>
      </c>
      <c r="AZ17" s="63" t="n">
        <f aca="false">AZ25</f>
        <v>0</v>
      </c>
      <c r="BA17" s="63" t="n">
        <f aca="false">BA25</f>
        <v>0</v>
      </c>
      <c r="BB17" s="63" t="n">
        <f aca="false">BB25</f>
        <v>0</v>
      </c>
      <c r="BC17" s="63" t="n">
        <f aca="false">BC25</f>
        <v>0</v>
      </c>
      <c r="BD17" s="63" t="n">
        <f aca="false">BD25</f>
        <v>0</v>
      </c>
      <c r="BE17" s="63" t="n">
        <f aca="false">BE25</f>
        <v>0</v>
      </c>
      <c r="BF17" s="63" t="n">
        <f aca="false">BF25</f>
        <v>0</v>
      </c>
      <c r="BG17" s="63" t="n">
        <f aca="false">BG25</f>
        <v>0</v>
      </c>
      <c r="BH17" s="63" t="n">
        <f aca="false">BH25</f>
        <v>0</v>
      </c>
      <c r="BI17" s="63" t="n">
        <f aca="false">BI25</f>
        <v>0</v>
      </c>
      <c r="BJ17" s="63" t="n">
        <f aca="false">BJ25</f>
        <v>0</v>
      </c>
      <c r="BK17" s="63" t="n">
        <f aca="false">BK25</f>
        <v>0</v>
      </c>
      <c r="BL17" s="63" t="n">
        <f aca="false">BL25</f>
        <v>0</v>
      </c>
      <c r="BM17" s="63" t="n">
        <f aca="false">BM25</f>
        <v>0</v>
      </c>
      <c r="BN17" s="63" t="n">
        <f aca="false">BN25</f>
        <v>0</v>
      </c>
      <c r="BO17" s="63" t="n">
        <f aca="false">BO25</f>
        <v>0</v>
      </c>
      <c r="BP17" s="63" t="n">
        <f aca="false">BP25</f>
        <v>0</v>
      </c>
      <c r="BQ17" s="63" t="n">
        <f aca="false">BQ25</f>
        <v>0</v>
      </c>
      <c r="BR17" s="63" t="n">
        <f aca="false">BR25</f>
        <v>0</v>
      </c>
      <c r="BS17" s="63" t="n">
        <f aca="false">BS25</f>
        <v>0</v>
      </c>
      <c r="BT17" s="63" t="n">
        <f aca="false">BT25</f>
        <v>0</v>
      </c>
      <c r="BU17" s="63" t="n">
        <f aca="false">BU25</f>
        <v>0</v>
      </c>
      <c r="BV17" s="63" t="n">
        <f aca="false">BV25</f>
        <v>0</v>
      </c>
      <c r="BW17" s="63" t="n">
        <f aca="false">BW25</f>
        <v>0</v>
      </c>
      <c r="BX17" s="63" t="n">
        <f aca="false">BX25</f>
        <v>0</v>
      </c>
      <c r="BY17" s="63" t="n">
        <f aca="false">BY25</f>
        <v>0</v>
      </c>
      <c r="BZ17" s="63" t="n">
        <f aca="false">BZ25</f>
        <v>0</v>
      </c>
      <c r="CA17" s="63" t="n">
        <f aca="false">CA25</f>
        <v>0</v>
      </c>
      <c r="CB17" s="63" t="n">
        <f aca="false">CB25</f>
        <v>0</v>
      </c>
      <c r="CC17" s="63" t="n">
        <f aca="false">CC25</f>
        <v>0</v>
      </c>
      <c r="CD17" s="63" t="n">
        <f aca="false">CD25</f>
        <v>0</v>
      </c>
      <c r="CE17" s="63" t="n">
        <f aca="false">CE25</f>
        <v>0</v>
      </c>
      <c r="CF17" s="63" t="n">
        <f aca="false">CF25</f>
        <v>0</v>
      </c>
      <c r="CG17" s="63" t="n">
        <f aca="false">CG25</f>
        <v>0</v>
      </c>
      <c r="CH17" s="63" t="n">
        <f aca="false">CH25</f>
        <v>0</v>
      </c>
      <c r="CI17" s="63" t="n">
        <f aca="false">CI25</f>
        <v>0</v>
      </c>
      <c r="CJ17" s="63" t="n">
        <f aca="false">CJ25</f>
        <v>0</v>
      </c>
      <c r="CK17" s="63" t="n">
        <f aca="false">CK25</f>
        <v>0</v>
      </c>
      <c r="CL17" s="63" t="n">
        <f aca="false">CL25</f>
        <v>0</v>
      </c>
      <c r="CM17" s="63" t="n">
        <f aca="false">CM25</f>
        <v>0</v>
      </c>
      <c r="CN17" s="63" t="n">
        <f aca="false">CN25</f>
        <v>0</v>
      </c>
      <c r="CO17" s="63" t="n">
        <f aca="false">CO25</f>
        <v>0</v>
      </c>
      <c r="CP17" s="63" t="n">
        <f aca="false">CP25</f>
        <v>0</v>
      </c>
      <c r="CQ17" s="63" t="n">
        <f aca="false">CQ25</f>
        <v>0</v>
      </c>
      <c r="CR17" s="63" t="str">
        <f aca="false">'1'!CA15</f>
        <v>Соответствие  нормам действующего  законодательства</v>
      </c>
      <c r="CS17" s="45"/>
    </row>
    <row r="18" s="1" customFormat="true" ht="15.9" hidden="false" customHeight="false" outlineLevel="0" collapsed="false">
      <c r="A18" s="22" t="str">
        <f aca="false">'1'!A16</f>
        <v>00.4</v>
      </c>
      <c r="B18" s="56" t="str">
        <f aca="false">'1'!B16</f>
        <v>Новое строительство, создание, покупка, всего</v>
      </c>
      <c r="C18" s="40" t="str">
        <f aca="false">'1'!C16</f>
        <v>Q_R01</v>
      </c>
      <c r="D18" s="63" t="n">
        <f aca="false">D26</f>
        <v>0</v>
      </c>
      <c r="E18" s="63" t="n">
        <f aca="false">E26</f>
        <v>13.5</v>
      </c>
      <c r="F18" s="63" t="n">
        <f aca="false">F26</f>
        <v>0</v>
      </c>
      <c r="G18" s="63" t="n">
        <f aca="false">G26</f>
        <v>0</v>
      </c>
      <c r="H18" s="63" t="n">
        <f aca="false">H26</f>
        <v>0</v>
      </c>
      <c r="I18" s="63" t="n">
        <f aca="false">I26</f>
        <v>0</v>
      </c>
      <c r="J18" s="63" t="n">
        <f aca="false">J26</f>
        <v>0</v>
      </c>
      <c r="K18" s="63" t="n">
        <f aca="false">K26</f>
        <v>0</v>
      </c>
      <c r="L18" s="63" t="n">
        <f aca="false">L26</f>
        <v>0</v>
      </c>
      <c r="M18" s="63" t="n">
        <f aca="false">M26</f>
        <v>0</v>
      </c>
      <c r="N18" s="63" t="n">
        <f aca="false">N26</f>
        <v>0</v>
      </c>
      <c r="O18" s="63" t="n">
        <f aca="false">O26</f>
        <v>0</v>
      </c>
      <c r="P18" s="63" t="n">
        <f aca="false">P26</f>
        <v>0</v>
      </c>
      <c r="Q18" s="63" t="n">
        <f aca="false">Q26</f>
        <v>0</v>
      </c>
      <c r="R18" s="63" t="n">
        <f aca="false">R26</f>
        <v>0</v>
      </c>
      <c r="S18" s="63" t="n">
        <f aca="false">S26</f>
        <v>13.5</v>
      </c>
      <c r="T18" s="63" t="n">
        <f aca="false">T26</f>
        <v>0</v>
      </c>
      <c r="U18" s="63" t="n">
        <f aca="false">U26</f>
        <v>0</v>
      </c>
      <c r="V18" s="63" t="n">
        <f aca="false">V26</f>
        <v>0</v>
      </c>
      <c r="W18" s="63" t="n">
        <f aca="false">W26</f>
        <v>0</v>
      </c>
      <c r="X18" s="63" t="n">
        <f aca="false">X26</f>
        <v>0</v>
      </c>
      <c r="Y18" s="63" t="n">
        <f aca="false">Y26</f>
        <v>0</v>
      </c>
      <c r="Z18" s="63" t="n">
        <f aca="false">Z26</f>
        <v>0</v>
      </c>
      <c r="AA18" s="63" t="n">
        <f aca="false">AA26</f>
        <v>0</v>
      </c>
      <c r="AB18" s="63" t="n">
        <f aca="false">AB26</f>
        <v>0</v>
      </c>
      <c r="AC18" s="63" t="n">
        <f aca="false">AC26</f>
        <v>0</v>
      </c>
      <c r="AD18" s="63" t="n">
        <f aca="false">AD26</f>
        <v>0</v>
      </c>
      <c r="AE18" s="63" t="n">
        <f aca="false">AE26</f>
        <v>0</v>
      </c>
      <c r="AF18" s="63" t="n">
        <f aca="false">AF26</f>
        <v>0</v>
      </c>
      <c r="AG18" s="63" t="n">
        <f aca="false">AG26</f>
        <v>0</v>
      </c>
      <c r="AH18" s="63" t="n">
        <f aca="false">AH26</f>
        <v>0</v>
      </c>
      <c r="AI18" s="63" t="n">
        <f aca="false">AI26</f>
        <v>0</v>
      </c>
      <c r="AJ18" s="63" t="n">
        <f aca="false">AJ26</f>
        <v>0</v>
      </c>
      <c r="AK18" s="63" t="n">
        <f aca="false">AK26</f>
        <v>0</v>
      </c>
      <c r="AL18" s="63" t="n">
        <f aca="false">AL26</f>
        <v>0</v>
      </c>
      <c r="AM18" s="63" t="n">
        <f aca="false">AM26</f>
        <v>0</v>
      </c>
      <c r="AN18" s="63" t="n">
        <f aca="false">AN26</f>
        <v>0</v>
      </c>
      <c r="AO18" s="63" t="n">
        <f aca="false">AO26</f>
        <v>0</v>
      </c>
      <c r="AP18" s="63" t="n">
        <f aca="false">AP26</f>
        <v>0</v>
      </c>
      <c r="AQ18" s="63" t="n">
        <f aca="false">AQ26</f>
        <v>0</v>
      </c>
      <c r="AR18" s="63" t="n">
        <f aca="false">AR26</f>
        <v>0</v>
      </c>
      <c r="AS18" s="63" t="n">
        <f aca="false">AS26</f>
        <v>0</v>
      </c>
      <c r="AT18" s="63" t="n">
        <f aca="false">AT26</f>
        <v>0</v>
      </c>
      <c r="AU18" s="63" t="n">
        <f aca="false">AU26</f>
        <v>0</v>
      </c>
      <c r="AV18" s="63" t="n">
        <f aca="false">AV26</f>
        <v>0</v>
      </c>
      <c r="AW18" s="63" t="n">
        <f aca="false">AW26</f>
        <v>13.5</v>
      </c>
      <c r="AX18" s="63" t="n">
        <f aca="false">AX26</f>
        <v>0</v>
      </c>
      <c r="AY18" s="63" t="n">
        <f aca="false">AY26</f>
        <v>0</v>
      </c>
      <c r="AZ18" s="63" t="n">
        <f aca="false">AZ26</f>
        <v>0</v>
      </c>
      <c r="BA18" s="63" t="n">
        <f aca="false">BA26</f>
        <v>0</v>
      </c>
      <c r="BB18" s="63" t="n">
        <f aca="false">BB26</f>
        <v>0</v>
      </c>
      <c r="BC18" s="63" t="n">
        <f aca="false">BC26</f>
        <v>0</v>
      </c>
      <c r="BD18" s="63" t="n">
        <f aca="false">BD26</f>
        <v>0</v>
      </c>
      <c r="BE18" s="63" t="n">
        <f aca="false">BE26</f>
        <v>0</v>
      </c>
      <c r="BF18" s="63" t="n">
        <f aca="false">BF26</f>
        <v>0</v>
      </c>
      <c r="BG18" s="63" t="n">
        <f aca="false">BG26</f>
        <v>0</v>
      </c>
      <c r="BH18" s="63" t="n">
        <f aca="false">BH26</f>
        <v>0</v>
      </c>
      <c r="BI18" s="63" t="n">
        <f aca="false">BI26</f>
        <v>0</v>
      </c>
      <c r="BJ18" s="63" t="n">
        <f aca="false">BJ26</f>
        <v>0</v>
      </c>
      <c r="BK18" s="63" t="n">
        <f aca="false">BK26</f>
        <v>0</v>
      </c>
      <c r="BL18" s="63" t="n">
        <f aca="false">BL26</f>
        <v>0</v>
      </c>
      <c r="BM18" s="63" t="n">
        <f aca="false">BM26</f>
        <v>0</v>
      </c>
      <c r="BN18" s="63" t="n">
        <f aca="false">BN26</f>
        <v>0</v>
      </c>
      <c r="BO18" s="63" t="n">
        <f aca="false">BO26</f>
        <v>0</v>
      </c>
      <c r="BP18" s="63" t="n">
        <f aca="false">BP26</f>
        <v>0</v>
      </c>
      <c r="BQ18" s="63" t="n">
        <f aca="false">BQ26</f>
        <v>0</v>
      </c>
      <c r="BR18" s="63" t="n">
        <f aca="false">BR26</f>
        <v>0</v>
      </c>
      <c r="BS18" s="63" t="n">
        <f aca="false">BS26</f>
        <v>0</v>
      </c>
      <c r="BT18" s="63" t="n">
        <f aca="false">BT26</f>
        <v>0</v>
      </c>
      <c r="BU18" s="63" t="n">
        <f aca="false">BU26</f>
        <v>0</v>
      </c>
      <c r="BV18" s="63" t="n">
        <f aca="false">BV26</f>
        <v>0</v>
      </c>
      <c r="BW18" s="63" t="n">
        <f aca="false">BW26</f>
        <v>0</v>
      </c>
      <c r="BX18" s="63" t="n">
        <f aca="false">BX26</f>
        <v>0</v>
      </c>
      <c r="BY18" s="63" t="n">
        <f aca="false">BY26</f>
        <v>0</v>
      </c>
      <c r="BZ18" s="63" t="n">
        <f aca="false">BZ26</f>
        <v>0</v>
      </c>
      <c r="CA18" s="63" t="n">
        <f aca="false">CA26</f>
        <v>0</v>
      </c>
      <c r="CB18" s="63" t="n">
        <f aca="false">CB26</f>
        <v>0</v>
      </c>
      <c r="CC18" s="63" t="n">
        <f aca="false">CC26</f>
        <v>0</v>
      </c>
      <c r="CD18" s="63" t="n">
        <f aca="false">CD26</f>
        <v>0</v>
      </c>
      <c r="CE18" s="63" t="n">
        <f aca="false">CE26</f>
        <v>0</v>
      </c>
      <c r="CF18" s="63" t="n">
        <f aca="false">CF26</f>
        <v>0</v>
      </c>
      <c r="CG18" s="63" t="n">
        <f aca="false">CG26</f>
        <v>0</v>
      </c>
      <c r="CH18" s="63" t="n">
        <f aca="false">CH26</f>
        <v>0</v>
      </c>
      <c r="CI18" s="63" t="n">
        <f aca="false">CI26</f>
        <v>0</v>
      </c>
      <c r="CJ18" s="63" t="n">
        <f aca="false">CJ26</f>
        <v>0</v>
      </c>
      <c r="CK18" s="63" t="n">
        <f aca="false">CK26</f>
        <v>0</v>
      </c>
      <c r="CL18" s="63" t="n">
        <f aca="false">CL26</f>
        <v>0</v>
      </c>
      <c r="CM18" s="63" t="n">
        <f aca="false">CM26</f>
        <v>13.5</v>
      </c>
      <c r="CN18" s="63" t="n">
        <f aca="false">CN26</f>
        <v>0</v>
      </c>
      <c r="CO18" s="63" t="n">
        <f aca="false">CO26</f>
        <v>0</v>
      </c>
      <c r="CP18" s="63" t="n">
        <f aca="false">CP26</f>
        <v>0</v>
      </c>
      <c r="CQ18" s="63" t="n">
        <f aca="false">CQ26</f>
        <v>0</v>
      </c>
      <c r="CR18" s="63" t="str">
        <f aca="false">'1'!CA16</f>
        <v>Соответствие  нормам действующего  законодательства</v>
      </c>
      <c r="CS18" s="45"/>
    </row>
    <row r="19" s="1" customFormat="true" ht="15.9" hidden="false" customHeight="false" outlineLevel="0" collapsed="false">
      <c r="A19" s="22" t="str">
        <f aca="false">'1'!A17</f>
        <v>00.5</v>
      </c>
      <c r="B19" s="56" t="str">
        <f aca="false">'1'!B17</f>
        <v>Прочие инвестиционные проекты, всего</v>
      </c>
      <c r="C19" s="40" t="str">
        <f aca="false">'1'!C17</f>
        <v>нд</v>
      </c>
      <c r="D19" s="63" t="n">
        <f aca="false">D28</f>
        <v>0</v>
      </c>
      <c r="E19" s="63" t="n">
        <f aca="false">E28</f>
        <v>0</v>
      </c>
      <c r="F19" s="63" t="n">
        <f aca="false">F28</f>
        <v>0</v>
      </c>
      <c r="G19" s="63" t="n">
        <f aca="false">G28</f>
        <v>0</v>
      </c>
      <c r="H19" s="63" t="n">
        <f aca="false">H28</f>
        <v>0</v>
      </c>
      <c r="I19" s="63" t="n">
        <f aca="false">I28</f>
        <v>0</v>
      </c>
      <c r="J19" s="63" t="n">
        <f aca="false">J28</f>
        <v>0</v>
      </c>
      <c r="K19" s="63" t="n">
        <f aca="false">K28</f>
        <v>0</v>
      </c>
      <c r="L19" s="63" t="n">
        <f aca="false">L28</f>
        <v>0</v>
      </c>
      <c r="M19" s="63" t="n">
        <f aca="false">M28</f>
        <v>0</v>
      </c>
      <c r="N19" s="63" t="n">
        <f aca="false">N28</f>
        <v>0</v>
      </c>
      <c r="O19" s="63" t="n">
        <f aca="false">O28</f>
        <v>0</v>
      </c>
      <c r="P19" s="63" t="n">
        <f aca="false">P28</f>
        <v>0</v>
      </c>
      <c r="Q19" s="63" t="n">
        <f aca="false">Q28</f>
        <v>0</v>
      </c>
      <c r="R19" s="63" t="n">
        <f aca="false">R28</f>
        <v>0</v>
      </c>
      <c r="S19" s="63" t="n">
        <f aca="false">S28</f>
        <v>0</v>
      </c>
      <c r="T19" s="63" t="n">
        <f aca="false">T28</f>
        <v>0</v>
      </c>
      <c r="U19" s="63" t="n">
        <f aca="false">U28</f>
        <v>0</v>
      </c>
      <c r="V19" s="63" t="n">
        <f aca="false">V28</f>
        <v>0</v>
      </c>
      <c r="W19" s="63" t="n">
        <f aca="false">W28</f>
        <v>0</v>
      </c>
      <c r="X19" s="63" t="n">
        <f aca="false">X28</f>
        <v>0</v>
      </c>
      <c r="Y19" s="63" t="n">
        <f aca="false">Y28</f>
        <v>0</v>
      </c>
      <c r="Z19" s="63" t="n">
        <f aca="false">Z28</f>
        <v>0</v>
      </c>
      <c r="AA19" s="63" t="n">
        <f aca="false">AA28</f>
        <v>0</v>
      </c>
      <c r="AB19" s="63" t="n">
        <f aca="false">AB28</f>
        <v>0</v>
      </c>
      <c r="AC19" s="63" t="n">
        <f aca="false">AC28</f>
        <v>0</v>
      </c>
      <c r="AD19" s="63" t="n">
        <f aca="false">AD28</f>
        <v>0</v>
      </c>
      <c r="AE19" s="63" t="n">
        <f aca="false">AE28</f>
        <v>0</v>
      </c>
      <c r="AF19" s="63" t="n">
        <f aca="false">AF28</f>
        <v>0</v>
      </c>
      <c r="AG19" s="63" t="n">
        <f aca="false">AG28</f>
        <v>0</v>
      </c>
      <c r="AH19" s="63" t="n">
        <f aca="false">AH28</f>
        <v>0</v>
      </c>
      <c r="AI19" s="63" t="n">
        <f aca="false">AI28</f>
        <v>0</v>
      </c>
      <c r="AJ19" s="63" t="n">
        <f aca="false">AJ28</f>
        <v>0</v>
      </c>
      <c r="AK19" s="63" t="n">
        <f aca="false">AK28</f>
        <v>0</v>
      </c>
      <c r="AL19" s="63" t="n">
        <f aca="false">AL28</f>
        <v>0</v>
      </c>
      <c r="AM19" s="63" t="n">
        <f aca="false">AM28</f>
        <v>0</v>
      </c>
      <c r="AN19" s="63" t="n">
        <f aca="false">AN28</f>
        <v>0</v>
      </c>
      <c r="AO19" s="63" t="n">
        <f aca="false">AO28</f>
        <v>0</v>
      </c>
      <c r="AP19" s="63" t="n">
        <f aca="false">AP28</f>
        <v>0</v>
      </c>
      <c r="AQ19" s="63" t="n">
        <f aca="false">AQ28</f>
        <v>0</v>
      </c>
      <c r="AR19" s="63" t="n">
        <f aca="false">AR28</f>
        <v>0</v>
      </c>
      <c r="AS19" s="63" t="n">
        <f aca="false">AS28</f>
        <v>0</v>
      </c>
      <c r="AT19" s="63" t="n">
        <f aca="false">AT28</f>
        <v>0</v>
      </c>
      <c r="AU19" s="63" t="n">
        <f aca="false">AU28</f>
        <v>0</v>
      </c>
      <c r="AV19" s="63" t="n">
        <f aca="false">AV28</f>
        <v>0</v>
      </c>
      <c r="AW19" s="63" t="n">
        <f aca="false">AW28</f>
        <v>0</v>
      </c>
      <c r="AX19" s="63" t="n">
        <f aca="false">AX28</f>
        <v>0</v>
      </c>
      <c r="AY19" s="63" t="n">
        <f aca="false">AY28</f>
        <v>0</v>
      </c>
      <c r="AZ19" s="63" t="n">
        <f aca="false">AZ28</f>
        <v>0</v>
      </c>
      <c r="BA19" s="63" t="n">
        <f aca="false">BA28</f>
        <v>0</v>
      </c>
      <c r="BB19" s="63" t="n">
        <f aca="false">BB28</f>
        <v>0</v>
      </c>
      <c r="BC19" s="63" t="n">
        <f aca="false">BC28</f>
        <v>0</v>
      </c>
      <c r="BD19" s="63" t="n">
        <f aca="false">BD28</f>
        <v>0</v>
      </c>
      <c r="BE19" s="63" t="n">
        <f aca="false">BE28</f>
        <v>0</v>
      </c>
      <c r="BF19" s="63" t="n">
        <f aca="false">BF28</f>
        <v>0</v>
      </c>
      <c r="BG19" s="63" t="n">
        <f aca="false">BG28</f>
        <v>0</v>
      </c>
      <c r="BH19" s="63" t="n">
        <f aca="false">BH28</f>
        <v>0</v>
      </c>
      <c r="BI19" s="63" t="n">
        <f aca="false">BI28</f>
        <v>0</v>
      </c>
      <c r="BJ19" s="63" t="n">
        <f aca="false">BJ28</f>
        <v>0</v>
      </c>
      <c r="BK19" s="63" t="n">
        <f aca="false">BK28</f>
        <v>0</v>
      </c>
      <c r="BL19" s="63" t="n">
        <f aca="false">BL28</f>
        <v>0</v>
      </c>
      <c r="BM19" s="63" t="n">
        <f aca="false">BM28</f>
        <v>0</v>
      </c>
      <c r="BN19" s="63" t="n">
        <f aca="false">BN28</f>
        <v>0</v>
      </c>
      <c r="BO19" s="63" t="n">
        <f aca="false">BO28</f>
        <v>0</v>
      </c>
      <c r="BP19" s="63" t="n">
        <f aca="false">BP28</f>
        <v>0</v>
      </c>
      <c r="BQ19" s="63" t="n">
        <f aca="false">BQ28</f>
        <v>0</v>
      </c>
      <c r="BR19" s="63" t="n">
        <f aca="false">BR28</f>
        <v>0</v>
      </c>
      <c r="BS19" s="63" t="n">
        <f aca="false">BS28</f>
        <v>0</v>
      </c>
      <c r="BT19" s="63" t="n">
        <f aca="false">BT28</f>
        <v>0</v>
      </c>
      <c r="BU19" s="63" t="n">
        <f aca="false">BU28</f>
        <v>0</v>
      </c>
      <c r="BV19" s="63" t="n">
        <f aca="false">BV28</f>
        <v>0</v>
      </c>
      <c r="BW19" s="63" t="n">
        <f aca="false">BW28</f>
        <v>0</v>
      </c>
      <c r="BX19" s="63" t="n">
        <f aca="false">BX28</f>
        <v>0</v>
      </c>
      <c r="BY19" s="63" t="n">
        <f aca="false">BY28</f>
        <v>0</v>
      </c>
      <c r="BZ19" s="63" t="n">
        <f aca="false">BZ28</f>
        <v>0</v>
      </c>
      <c r="CA19" s="63" t="n">
        <f aca="false">CA28</f>
        <v>0</v>
      </c>
      <c r="CB19" s="63" t="n">
        <f aca="false">CB28</f>
        <v>0</v>
      </c>
      <c r="CC19" s="63" t="n">
        <f aca="false">CC28</f>
        <v>0</v>
      </c>
      <c r="CD19" s="63" t="n">
        <f aca="false">CD28</f>
        <v>0</v>
      </c>
      <c r="CE19" s="63" t="n">
        <f aca="false">CE28</f>
        <v>0</v>
      </c>
      <c r="CF19" s="63" t="n">
        <f aca="false">CF28</f>
        <v>0</v>
      </c>
      <c r="CG19" s="63" t="n">
        <f aca="false">CG28</f>
        <v>0</v>
      </c>
      <c r="CH19" s="63" t="n">
        <f aca="false">CH28</f>
        <v>0</v>
      </c>
      <c r="CI19" s="63" t="n">
        <f aca="false">CI28</f>
        <v>0</v>
      </c>
      <c r="CJ19" s="63" t="n">
        <f aca="false">CJ28</f>
        <v>0</v>
      </c>
      <c r="CK19" s="63" t="n">
        <f aca="false">CK28</f>
        <v>0</v>
      </c>
      <c r="CL19" s="63" t="n">
        <f aca="false">CL28</f>
        <v>0</v>
      </c>
      <c r="CM19" s="63" t="n">
        <f aca="false">CM28</f>
        <v>0</v>
      </c>
      <c r="CN19" s="63" t="n">
        <f aca="false">CN28</f>
        <v>0</v>
      </c>
      <c r="CO19" s="63" t="n">
        <f aca="false">CO28</f>
        <v>0</v>
      </c>
      <c r="CP19" s="63" t="n">
        <f aca="false">CP28</f>
        <v>0</v>
      </c>
      <c r="CQ19" s="63" t="n">
        <f aca="false">CQ28</f>
        <v>0</v>
      </c>
      <c r="CR19" s="63" t="str">
        <f aca="false">'1'!CA17</f>
        <v>Соответствие  нормам действующего  законодательства</v>
      </c>
      <c r="CS19" s="45"/>
    </row>
    <row r="20" s="55" customFormat="true" ht="15.9" hidden="false" customHeight="false" outlineLevel="0" collapsed="false">
      <c r="A20" s="65" t="str">
        <f aca="false">'1'!A18</f>
        <v>46</v>
      </c>
      <c r="B20" s="66" t="str">
        <f aca="false">'1'!B18</f>
        <v>Курская область</v>
      </c>
      <c r="C20" s="52" t="str">
        <f aca="false">'1'!C18</f>
        <v>нд</v>
      </c>
      <c r="D20" s="68" t="n">
        <f aca="false">D21+D24+D25+D26+D28</f>
        <v>460.962894562267</v>
      </c>
      <c r="E20" s="68" t="n">
        <f aca="false">E21+E24+E25+E26+E28</f>
        <v>1790.50222628807</v>
      </c>
      <c r="F20" s="68" t="n">
        <f aca="false">F21+F24+F25+F26+F28</f>
        <v>0</v>
      </c>
      <c r="G20" s="68" t="n">
        <f aca="false">G21+G24+G25+G26+G28</f>
        <v>169.99369878</v>
      </c>
      <c r="H20" s="68" t="n">
        <f aca="false">H21+H24+H25+H26+H28</f>
        <v>0</v>
      </c>
      <c r="I20" s="68" t="n">
        <f aca="false">I21+I24+I25+I26+I28</f>
        <v>0</v>
      </c>
      <c r="J20" s="68" t="n">
        <f aca="false">J21+J24+J25+J26+J28</f>
        <v>0</v>
      </c>
      <c r="K20" s="68" t="n">
        <f aca="false">K21+K24+K25+K26+K28</f>
        <v>0</v>
      </c>
      <c r="L20" s="68" t="n">
        <f aca="false">L21+L24+L25+L26+L28</f>
        <v>0</v>
      </c>
      <c r="M20" s="68" t="n">
        <f aca="false">M21+M24+M25+M26+M28</f>
        <v>149.310941256462</v>
      </c>
      <c r="N20" s="68" t="n">
        <f aca="false">N21+N24+N25+N26+N28</f>
        <v>0</v>
      </c>
      <c r="O20" s="68" t="n">
        <f aca="false">O21+O24+O25+O26+O28</f>
        <v>0</v>
      </c>
      <c r="P20" s="68" t="n">
        <f aca="false">P21+P24+P25+P26+P28</f>
        <v>0</v>
      </c>
      <c r="Q20" s="68" t="n">
        <f aca="false">Q21+Q24+Q25+Q26+Q28</f>
        <v>0</v>
      </c>
      <c r="R20" s="68" t="n">
        <f aca="false">R21+R24+R25+R26+R28</f>
        <v>0</v>
      </c>
      <c r="S20" s="68" t="n">
        <f aca="false">S21+S24+S25+S26+S28</f>
        <v>1478.85027298226</v>
      </c>
      <c r="T20" s="68" t="n">
        <f aca="false">T21+T24+T25+T26+T28</f>
        <v>0</v>
      </c>
      <c r="U20" s="68" t="n">
        <f aca="false">U21+U24+U25+U26+U28</f>
        <v>0</v>
      </c>
      <c r="V20" s="68" t="n">
        <f aca="false">V21+V24+V25+V26+V28</f>
        <v>0</v>
      </c>
      <c r="W20" s="68" t="n">
        <f aca="false">W21+W24+W25+W26+W28</f>
        <v>0</v>
      </c>
      <c r="X20" s="68" t="n">
        <f aca="false">X21+X24+X25+X26+X28</f>
        <v>0</v>
      </c>
      <c r="Y20" s="68" t="n">
        <f aca="false">Y21+Y24+Y25+Y26+Y28</f>
        <v>141.659292559911</v>
      </c>
      <c r="Z20" s="68" t="n">
        <f aca="false">Z21+Z24+Z25+Z26+Z28</f>
        <v>0</v>
      </c>
      <c r="AA20" s="68" t="n">
        <f aca="false">AA21+AA24+AA25+AA26+AA28</f>
        <v>0</v>
      </c>
      <c r="AB20" s="68" t="n">
        <f aca="false">AB21+AB24+AB25+AB26+AB28</f>
        <v>0</v>
      </c>
      <c r="AC20" s="68" t="n">
        <f aca="false">AC21+AC24+AC25+AC26+AC28</f>
        <v>0</v>
      </c>
      <c r="AD20" s="68" t="n">
        <f aca="false">AD21+AD24+AD25+AD26+AD28</f>
        <v>0</v>
      </c>
      <c r="AE20" s="68" t="n">
        <f aca="false">AE21+AE24+AE25+AE26+AE28</f>
        <v>141.658254525805</v>
      </c>
      <c r="AF20" s="68" t="n">
        <f aca="false">AF21+AF24+AF25+AF26+AF28</f>
        <v>0</v>
      </c>
      <c r="AG20" s="68" t="n">
        <f aca="false">AG21+AG24+AG25+AG26+AG28</f>
        <v>0</v>
      </c>
      <c r="AH20" s="68" t="n">
        <f aca="false">AH21+AH24+AH25+AH26+AH28</f>
        <v>0</v>
      </c>
      <c r="AI20" s="68" t="n">
        <f aca="false">AI21+AI24+AI25+AI26+AI28</f>
        <v>0</v>
      </c>
      <c r="AJ20" s="68" t="n">
        <f aca="false">AJ21+AJ24+AJ25+AJ26+AJ28</f>
        <v>0</v>
      </c>
      <c r="AK20" s="68" t="n">
        <f aca="false">AK21+AK24+AK25+AK26+AK28</f>
        <v>149.3089</v>
      </c>
      <c r="AL20" s="68" t="n">
        <f aca="false">AL21+AL24+AL25+AL26+AL28</f>
        <v>0</v>
      </c>
      <c r="AM20" s="68" t="n">
        <f aca="false">AM21+AM24+AM25+AM26+AM28</f>
        <v>0</v>
      </c>
      <c r="AN20" s="68" t="n">
        <f aca="false">AN21+AN24+AN25+AN26+AN28</f>
        <v>0</v>
      </c>
      <c r="AO20" s="68" t="n">
        <f aca="false">AO21+AO24+AO25+AO26+AO28</f>
        <v>0</v>
      </c>
      <c r="AP20" s="68" t="n">
        <f aca="false">AP21+AP24+AP25+AP26+AP28</f>
        <v>0</v>
      </c>
      <c r="AQ20" s="68" t="n">
        <f aca="false">AQ21+AQ24+AQ25+AQ26+AQ28</f>
        <v>149.3089</v>
      </c>
      <c r="AR20" s="68" t="n">
        <f aca="false">AR21+AR24+AR25+AR26+AR28</f>
        <v>0</v>
      </c>
      <c r="AS20" s="68" t="n">
        <f aca="false">AS21+AS24+AS25+AS26+AS28</f>
        <v>0</v>
      </c>
      <c r="AT20" s="68" t="n">
        <f aca="false">AT21+AT24+AT25+AT26+AT28</f>
        <v>0</v>
      </c>
      <c r="AU20" s="68" t="n">
        <f aca="false">AU21+AU24+AU25+AU26+AU28</f>
        <v>0</v>
      </c>
      <c r="AV20" s="68" t="n">
        <f aca="false">AV21+AV24+AV25+AV26+AV28</f>
        <v>0</v>
      </c>
      <c r="AW20" s="68" t="n">
        <f aca="false">AW21+AW24+AW25+AW26+AW28</f>
        <v>479.894908051447</v>
      </c>
      <c r="AX20" s="68" t="n">
        <f aca="false">AX21+AX24+AX25+AX26+AX28</f>
        <v>0</v>
      </c>
      <c r="AY20" s="68" t="n">
        <f aca="false">AY21+AY24+AY25+AY26+AY28</f>
        <v>0</v>
      </c>
      <c r="AZ20" s="68" t="n">
        <f aca="false">AZ21+AZ24+AZ25+AZ26+AZ28</f>
        <v>0</v>
      </c>
      <c r="BA20" s="68" t="n">
        <f aca="false">BA21+BA24+BA25+BA26+BA28</f>
        <v>0</v>
      </c>
      <c r="BB20" s="68" t="n">
        <f aca="false">BB21+BB24+BB25+BB26+BB28</f>
        <v>0</v>
      </c>
      <c r="BC20" s="68" t="n">
        <f aca="false">BC21+BC24+BC25+BC26+BC28</f>
        <v>0</v>
      </c>
      <c r="BD20" s="68" t="n">
        <f aca="false">BD21+BD24+BD25+BD26+BD28</f>
        <v>0</v>
      </c>
      <c r="BE20" s="68" t="n">
        <f aca="false">BE21+BE24+BE25+BE26+BE28</f>
        <v>0</v>
      </c>
      <c r="BF20" s="68" t="n">
        <f aca="false">BF21+BF24+BF25+BF26+BF28</f>
        <v>0</v>
      </c>
      <c r="BG20" s="68" t="n">
        <f aca="false">BG21+BG24+BG25+BG26+BG28</f>
        <v>0</v>
      </c>
      <c r="BH20" s="68" t="n">
        <f aca="false">BH21+BH24+BH25+BH26+BH28</f>
        <v>0</v>
      </c>
      <c r="BI20" s="68" t="n">
        <f aca="false">BI21+BI24+BI25+BI26+BI28</f>
        <v>448.845778980902</v>
      </c>
      <c r="BJ20" s="68" t="n">
        <f aca="false">BJ21+BJ24+BJ25+BJ26+BJ28</f>
        <v>0</v>
      </c>
      <c r="BK20" s="68" t="n">
        <f aca="false">BK21+BK24+BK25+BK26+BK28</f>
        <v>0</v>
      </c>
      <c r="BL20" s="68" t="n">
        <f aca="false">BL21+BL24+BL25+BL26+BL28</f>
        <v>0</v>
      </c>
      <c r="BM20" s="68" t="n">
        <f aca="false">BM21+BM24+BM25+BM26+BM28</f>
        <v>0</v>
      </c>
      <c r="BN20" s="68" t="n">
        <f aca="false">BN21+BN24+BN25+BN26+BN28</f>
        <v>0</v>
      </c>
      <c r="BO20" s="68" t="n">
        <f aca="false">BO21+BO24+BO25+BO26+BO28</f>
        <v>0</v>
      </c>
      <c r="BP20" s="68" t="n">
        <f aca="false">BP21+BP24+BP25+BP26+BP28</f>
        <v>0</v>
      </c>
      <c r="BQ20" s="68" t="n">
        <f aca="false">BQ21+BQ24+BQ25+BQ26+BQ28</f>
        <v>0</v>
      </c>
      <c r="BR20" s="68" t="n">
        <f aca="false">BR21+BR24+BR25+BR26+BR28</f>
        <v>0</v>
      </c>
      <c r="BS20" s="68" t="n">
        <f aca="false">BS21+BS24+BS25+BS26+BS28</f>
        <v>0</v>
      </c>
      <c r="BT20" s="68" t="n">
        <f aca="false">BT21+BT24+BT25+BT26+BT28</f>
        <v>0</v>
      </c>
      <c r="BU20" s="68" t="n">
        <f aca="false">BU21+BU24+BU25+BU26+BU28</f>
        <v>400.800685949907</v>
      </c>
      <c r="BV20" s="68" t="n">
        <f aca="false">BV21+BV24+BV25+BV26+BV28</f>
        <v>0</v>
      </c>
      <c r="BW20" s="68" t="n">
        <f aca="false">BW21+BW24+BW25+BW26+BW28</f>
        <v>0</v>
      </c>
      <c r="BX20" s="68" t="n">
        <f aca="false">BX21+BX24+BX25+BX26+BX28</f>
        <v>0</v>
      </c>
      <c r="BY20" s="68" t="n">
        <f aca="false">BY21+BY24+BY25+BY26+BY28</f>
        <v>0</v>
      </c>
      <c r="BZ20" s="68" t="n">
        <f aca="false">BZ21+BZ24+BZ25+BZ26+BZ28</f>
        <v>0</v>
      </c>
      <c r="CA20" s="68" t="n">
        <f aca="false">CA21+CA24+CA25+CA26+CA28</f>
        <v>0</v>
      </c>
      <c r="CB20" s="68" t="n">
        <f aca="false">CB21+CB24+CB25+CB26+CB28</f>
        <v>0</v>
      </c>
      <c r="CC20" s="68" t="n">
        <f aca="false">CC21+CC24+CC25+CC26+CC28</f>
        <v>0</v>
      </c>
      <c r="CD20" s="68" t="n">
        <f aca="false">CD21+CD24+CD25+CD26+CD28</f>
        <v>0</v>
      </c>
      <c r="CE20" s="68" t="n">
        <f aca="false">CE21+CE24+CE25+CE26+CE28</f>
        <v>0</v>
      </c>
      <c r="CF20" s="68" t="n">
        <f aca="false">CF21+CF24+CF25+CF26+CF28</f>
        <v>0</v>
      </c>
      <c r="CG20" s="68" t="n">
        <f aca="false">CG21+CG24+CG25+CG26+CG28</f>
        <v>460.962894562267</v>
      </c>
      <c r="CH20" s="68" t="n">
        <f aca="false">CH21+CH24+CH25+CH26+CH28</f>
        <v>0</v>
      </c>
      <c r="CI20" s="68" t="n">
        <f aca="false">CI21+CI24+CI25+CI26+CI28</f>
        <v>0</v>
      </c>
      <c r="CJ20" s="68" t="n">
        <f aca="false">CJ21+CJ24+CJ25+CJ26+CJ28</f>
        <v>0</v>
      </c>
      <c r="CK20" s="68" t="n">
        <f aca="false">CK21+CK24+CK25+CK26+CK28</f>
        <v>0</v>
      </c>
      <c r="CL20" s="68" t="n">
        <f aca="false">CL21+CL24+CL25+CL26+CL28</f>
        <v>0</v>
      </c>
      <c r="CM20" s="68" t="n">
        <f aca="false">CM21+CM24+CM25+CM26+CM28</f>
        <v>1478.85027298226</v>
      </c>
      <c r="CN20" s="68" t="n">
        <f aca="false">CN21+CN24+CN25+CN26+CN28</f>
        <v>0</v>
      </c>
      <c r="CO20" s="68" t="n">
        <f aca="false">CO21+CO24+CO25+CO26+CO28</f>
        <v>0</v>
      </c>
      <c r="CP20" s="68" t="n">
        <f aca="false">CP21+CP24+CP25+CP26+CP28</f>
        <v>0</v>
      </c>
      <c r="CQ20" s="68" t="n">
        <f aca="false">CQ21+CQ24+CQ25+CQ26+CQ28</f>
        <v>0</v>
      </c>
      <c r="CR20" s="68" t="str">
        <f aca="false">'1'!CA18</f>
        <v>Соответствие  нормам действующего  законодательства</v>
      </c>
      <c r="CS20" s="143"/>
    </row>
    <row r="21" s="55" customFormat="true" ht="15.9" hidden="false" customHeight="false" outlineLevel="0" collapsed="false">
      <c r="A21" s="127" t="str">
        <f aca="false">'1'!A19</f>
        <v>46.1</v>
      </c>
      <c r="B21" s="147" t="str">
        <f aca="false">'1'!B19</f>
        <v>Развитие и модернизация учета электрической энергии (мощности), всего, в том числе*:</v>
      </c>
      <c r="C21" s="148" t="str">
        <f aca="false">'1'!C19</f>
        <v>N_O09</v>
      </c>
      <c r="D21" s="68" t="n">
        <f aca="false">D22+D23</f>
        <v>460.962894562267</v>
      </c>
      <c r="E21" s="68" t="n">
        <f aca="false">E22+E23</f>
        <v>1777.00222628807</v>
      </c>
      <c r="F21" s="68" t="n">
        <f aca="false">F22+F23</f>
        <v>0</v>
      </c>
      <c r="G21" s="68" t="n">
        <f aca="false">G22+G23</f>
        <v>169.99369878</v>
      </c>
      <c r="H21" s="68" t="n">
        <f aca="false">H22+H23</f>
        <v>0</v>
      </c>
      <c r="I21" s="68" t="n">
        <f aca="false">I22+I23</f>
        <v>0</v>
      </c>
      <c r="J21" s="68" t="n">
        <f aca="false">J22+J23</f>
        <v>0</v>
      </c>
      <c r="K21" s="68" t="n">
        <f aca="false">K22+K23</f>
        <v>0</v>
      </c>
      <c r="L21" s="68" t="n">
        <f aca="false">L22+L23</f>
        <v>0</v>
      </c>
      <c r="M21" s="68" t="n">
        <f aca="false">M22+M23</f>
        <v>149.310941256462</v>
      </c>
      <c r="N21" s="68" t="n">
        <f aca="false">N22+N23</f>
        <v>0</v>
      </c>
      <c r="O21" s="68" t="n">
        <f aca="false">O22+O23</f>
        <v>0</v>
      </c>
      <c r="P21" s="68" t="n">
        <f aca="false">P22+P23</f>
        <v>0</v>
      </c>
      <c r="Q21" s="68" t="n">
        <f aca="false">Q22+Q23</f>
        <v>0</v>
      </c>
      <c r="R21" s="68" t="n">
        <f aca="false">R22+R23</f>
        <v>0</v>
      </c>
      <c r="S21" s="68" t="n">
        <f aca="false">S22+S23</f>
        <v>1465.35027298226</v>
      </c>
      <c r="T21" s="68" t="n">
        <f aca="false">T22+T23</f>
        <v>0</v>
      </c>
      <c r="U21" s="68" t="n">
        <f aca="false">U22+U23</f>
        <v>0</v>
      </c>
      <c r="V21" s="68" t="n">
        <f aca="false">V22+V23</f>
        <v>0</v>
      </c>
      <c r="W21" s="68" t="n">
        <f aca="false">W22+W23</f>
        <v>0</v>
      </c>
      <c r="X21" s="68" t="n">
        <f aca="false">X22+X23</f>
        <v>0</v>
      </c>
      <c r="Y21" s="68" t="n">
        <f aca="false">Y22+Y23</f>
        <v>141.659292559911</v>
      </c>
      <c r="Z21" s="68" t="n">
        <f aca="false">Z22+Z23</f>
        <v>0</v>
      </c>
      <c r="AA21" s="68" t="n">
        <f aca="false">AA22+AA23</f>
        <v>0</v>
      </c>
      <c r="AB21" s="68" t="n">
        <f aca="false">AB22+AB23</f>
        <v>0</v>
      </c>
      <c r="AC21" s="68" t="n">
        <f aca="false">AC22+AC23</f>
        <v>0</v>
      </c>
      <c r="AD21" s="68" t="n">
        <f aca="false">AD22+AD23</f>
        <v>0</v>
      </c>
      <c r="AE21" s="68" t="n">
        <f aca="false">AE22+AE23</f>
        <v>141.658254525805</v>
      </c>
      <c r="AF21" s="68" t="n">
        <f aca="false">AF22+AF23</f>
        <v>0</v>
      </c>
      <c r="AG21" s="68" t="n">
        <f aca="false">AG22+AG23</f>
        <v>0</v>
      </c>
      <c r="AH21" s="68" t="n">
        <f aca="false">AH22+AH23</f>
        <v>0</v>
      </c>
      <c r="AI21" s="68" t="n">
        <f aca="false">AI22+AI23</f>
        <v>0</v>
      </c>
      <c r="AJ21" s="68" t="n">
        <f aca="false">AJ22+AJ23</f>
        <v>0</v>
      </c>
      <c r="AK21" s="68" t="n">
        <f aca="false">AK22+AK23</f>
        <v>149.3089</v>
      </c>
      <c r="AL21" s="68" t="n">
        <f aca="false">AL22+AL23</f>
        <v>0</v>
      </c>
      <c r="AM21" s="68" t="n">
        <f aca="false">AM22+AM23</f>
        <v>0</v>
      </c>
      <c r="AN21" s="68" t="n">
        <f aca="false">AN22+AN23</f>
        <v>0</v>
      </c>
      <c r="AO21" s="68" t="n">
        <f aca="false">AO22+AO23</f>
        <v>0</v>
      </c>
      <c r="AP21" s="68" t="n">
        <f aca="false">AP22+AP23</f>
        <v>0</v>
      </c>
      <c r="AQ21" s="76" t="n">
        <f aca="false">AQ22+AQ23</f>
        <v>149.3089</v>
      </c>
      <c r="AR21" s="76" t="n">
        <f aca="false">AR22+AR23</f>
        <v>0</v>
      </c>
      <c r="AS21" s="76" t="n">
        <f aca="false">AS22+AS23</f>
        <v>0</v>
      </c>
      <c r="AT21" s="76" t="n">
        <f aca="false">AT22+AT23</f>
        <v>0</v>
      </c>
      <c r="AU21" s="76" t="n">
        <f aca="false">AU22+AU23</f>
        <v>0</v>
      </c>
      <c r="AV21" s="76" t="n">
        <f aca="false">AV22+AV23</f>
        <v>0</v>
      </c>
      <c r="AW21" s="76" t="n">
        <f aca="false">AW22+AW23</f>
        <v>466.394908051447</v>
      </c>
      <c r="AX21" s="76" t="n">
        <f aca="false">AX22+AX23</f>
        <v>0</v>
      </c>
      <c r="AY21" s="76" t="n">
        <f aca="false">AY22+AY23</f>
        <v>0</v>
      </c>
      <c r="AZ21" s="76" t="n">
        <f aca="false">AZ22+AZ23</f>
        <v>0</v>
      </c>
      <c r="BA21" s="76" t="n">
        <f aca="false">BA22+BA23</f>
        <v>0</v>
      </c>
      <c r="BB21" s="76" t="n">
        <f aca="false">BB22+BB23</f>
        <v>0</v>
      </c>
      <c r="BC21" s="76" t="n">
        <f aca="false">BC22+BC23</f>
        <v>0</v>
      </c>
      <c r="BD21" s="76" t="n">
        <f aca="false">BD22+BD23</f>
        <v>0</v>
      </c>
      <c r="BE21" s="76" t="n">
        <f aca="false">BE22+BE23</f>
        <v>0</v>
      </c>
      <c r="BF21" s="76" t="n">
        <f aca="false">BF22+BF23</f>
        <v>0</v>
      </c>
      <c r="BG21" s="76" t="n">
        <f aca="false">BG22+BG23</f>
        <v>0</v>
      </c>
      <c r="BH21" s="76" t="n">
        <f aca="false">BH22+BH23</f>
        <v>0</v>
      </c>
      <c r="BI21" s="76" t="n">
        <f aca="false">BI22+BI23</f>
        <v>448.845778980902</v>
      </c>
      <c r="BJ21" s="76" t="n">
        <f aca="false">BJ22+BJ23</f>
        <v>0</v>
      </c>
      <c r="BK21" s="76" t="n">
        <f aca="false">BK22+BK23</f>
        <v>0</v>
      </c>
      <c r="BL21" s="76" t="n">
        <f aca="false">BL22+BL23</f>
        <v>0</v>
      </c>
      <c r="BM21" s="76" t="n">
        <f aca="false">BM22+BM23</f>
        <v>0</v>
      </c>
      <c r="BN21" s="76" t="n">
        <f aca="false">BN22+BN23</f>
        <v>0</v>
      </c>
      <c r="BO21" s="76" t="n">
        <f aca="false">BO22+BO23</f>
        <v>0</v>
      </c>
      <c r="BP21" s="76" t="n">
        <f aca="false">BP22+BP23</f>
        <v>0</v>
      </c>
      <c r="BQ21" s="76" t="n">
        <f aca="false">BQ22+BQ23</f>
        <v>0</v>
      </c>
      <c r="BR21" s="76" t="n">
        <f aca="false">BR22+BR23</f>
        <v>0</v>
      </c>
      <c r="BS21" s="76" t="n">
        <f aca="false">BS22+BS23</f>
        <v>0</v>
      </c>
      <c r="BT21" s="76" t="n">
        <f aca="false">BT22+BT23</f>
        <v>0</v>
      </c>
      <c r="BU21" s="76" t="n">
        <f aca="false">BU22+BU23</f>
        <v>400.800685949907</v>
      </c>
      <c r="BV21" s="76" t="n">
        <f aca="false">BV22+BV23</f>
        <v>0</v>
      </c>
      <c r="BW21" s="76" t="n">
        <f aca="false">BW22+BW23</f>
        <v>0</v>
      </c>
      <c r="BX21" s="76" t="n">
        <f aca="false">BX22+BX23</f>
        <v>0</v>
      </c>
      <c r="BY21" s="76" t="n">
        <f aca="false">BY22+BY23</f>
        <v>0</v>
      </c>
      <c r="BZ21" s="76" t="n">
        <f aca="false">BZ22+BZ23</f>
        <v>0</v>
      </c>
      <c r="CA21" s="76" t="n">
        <f aca="false">CA22+CA23</f>
        <v>0</v>
      </c>
      <c r="CB21" s="76" t="n">
        <f aca="false">CB22+CB23</f>
        <v>0</v>
      </c>
      <c r="CC21" s="76" t="n">
        <f aca="false">CC22+CC23</f>
        <v>0</v>
      </c>
      <c r="CD21" s="76" t="n">
        <f aca="false">CD22+CD23</f>
        <v>0</v>
      </c>
      <c r="CE21" s="76" t="n">
        <f aca="false">CE22+CE23</f>
        <v>0</v>
      </c>
      <c r="CF21" s="76" t="n">
        <f aca="false">CF22+CF23</f>
        <v>0</v>
      </c>
      <c r="CG21" s="76" t="n">
        <f aca="false">CG22+CG23</f>
        <v>460.962894562267</v>
      </c>
      <c r="CH21" s="76" t="n">
        <f aca="false">CH22+CH23</f>
        <v>0</v>
      </c>
      <c r="CI21" s="76" t="n">
        <f aca="false">CI22+CI23</f>
        <v>0</v>
      </c>
      <c r="CJ21" s="76" t="n">
        <f aca="false">CJ22+CJ23</f>
        <v>0</v>
      </c>
      <c r="CK21" s="76" t="n">
        <f aca="false">CK22+CK23</f>
        <v>0</v>
      </c>
      <c r="CL21" s="76" t="n">
        <f aca="false">CL22+CL23</f>
        <v>0</v>
      </c>
      <c r="CM21" s="76" t="n">
        <f aca="false">CM22+CM23</f>
        <v>1465.35027298226</v>
      </c>
      <c r="CN21" s="76" t="n">
        <f aca="false">CN22+CN23</f>
        <v>0</v>
      </c>
      <c r="CO21" s="76" t="n">
        <f aca="false">CO22+CO23</f>
        <v>0</v>
      </c>
      <c r="CP21" s="76" t="n">
        <f aca="false">CP22+CP23</f>
        <v>0</v>
      </c>
      <c r="CQ21" s="76" t="n">
        <f aca="false">CQ22+CQ23</f>
        <v>0</v>
      </c>
      <c r="CR21" s="76" t="str">
        <f aca="false">'1'!CA19</f>
        <v>Соответствие  нормам действующего  законодательства</v>
      </c>
    </row>
    <row r="22" s="1" customFormat="true" ht="15.9" hidden="false" customHeight="false" outlineLevel="0" collapsed="false">
      <c r="A22" s="59" t="str">
        <f aca="false">'1'!A20</f>
        <v>46.1.1</v>
      </c>
      <c r="B22" s="149" t="str">
        <f aca="false">'1'!B20</f>
        <v>Установка приборов учета</v>
      </c>
      <c r="C22" s="40" t="str">
        <f aca="false">'1'!C20</f>
        <v>N_O09</v>
      </c>
      <c r="D22" s="60" t="n">
        <v>0</v>
      </c>
      <c r="E22" s="60" t="n">
        <f aca="false">'1'!P20/1.22</f>
        <v>0</v>
      </c>
      <c r="F22" s="84" t="n">
        <v>0</v>
      </c>
      <c r="G22" s="84" t="n">
        <v>0</v>
      </c>
      <c r="H22" s="84" t="n">
        <v>0</v>
      </c>
      <c r="I22" s="84" t="n">
        <v>0</v>
      </c>
      <c r="J22" s="84" t="n">
        <v>0</v>
      </c>
      <c r="K22" s="84" t="n">
        <v>0</v>
      </c>
      <c r="L22" s="84" t="n">
        <v>0</v>
      </c>
      <c r="M22" s="84" t="n">
        <v>0</v>
      </c>
      <c r="N22" s="84" t="n">
        <v>0</v>
      </c>
      <c r="O22" s="84" t="n">
        <v>0</v>
      </c>
      <c r="P22" s="84" t="n">
        <v>0</v>
      </c>
      <c r="Q22" s="84" t="n">
        <v>0</v>
      </c>
      <c r="R22" s="84" t="n">
        <v>0</v>
      </c>
      <c r="S22" s="60" t="n">
        <f aca="false">'1'!R20/1.22</f>
        <v>0</v>
      </c>
      <c r="T22" s="84" t="n">
        <v>0</v>
      </c>
      <c r="U22" s="84" t="n">
        <v>0</v>
      </c>
      <c r="V22" s="84" t="n">
        <v>0</v>
      </c>
      <c r="W22" s="84" t="n">
        <v>0</v>
      </c>
      <c r="X22" s="84" t="n">
        <v>0</v>
      </c>
      <c r="Y22" s="84" t="n">
        <v>0</v>
      </c>
      <c r="Z22" s="84" t="n">
        <v>0</v>
      </c>
      <c r="AA22" s="84" t="n">
        <v>0</v>
      </c>
      <c r="AB22" s="84" t="n">
        <v>0</v>
      </c>
      <c r="AC22" s="84" t="n">
        <v>0</v>
      </c>
      <c r="AD22" s="84" t="n">
        <v>0</v>
      </c>
      <c r="AE22" s="84" t="n">
        <f aca="false">'1'!V20/1.22</f>
        <v>0</v>
      </c>
      <c r="AF22" s="84" t="n">
        <v>0</v>
      </c>
      <c r="AG22" s="84" t="n">
        <v>0</v>
      </c>
      <c r="AH22" s="84" t="n">
        <v>0</v>
      </c>
      <c r="AI22" s="84" t="n">
        <v>0</v>
      </c>
      <c r="AJ22" s="84" t="n">
        <v>0</v>
      </c>
      <c r="AK22" s="84" t="n">
        <f aca="false">'1'!AB20/1.22</f>
        <v>0</v>
      </c>
      <c r="AL22" s="84" t="n">
        <v>0</v>
      </c>
      <c r="AM22" s="84" t="n">
        <v>0</v>
      </c>
      <c r="AN22" s="84" t="n">
        <v>0</v>
      </c>
      <c r="AO22" s="84" t="n">
        <v>0</v>
      </c>
      <c r="AP22" s="84" t="n">
        <v>0</v>
      </c>
      <c r="AQ22" s="84" t="n">
        <f aca="false">'1'!AH20/1.22</f>
        <v>0</v>
      </c>
      <c r="AR22" s="84" t="n">
        <v>0</v>
      </c>
      <c r="AS22" s="84" t="n">
        <v>0</v>
      </c>
      <c r="AT22" s="84" t="n">
        <v>0</v>
      </c>
      <c r="AU22" s="84" t="n">
        <v>0</v>
      </c>
      <c r="AV22" s="84" t="n">
        <v>0</v>
      </c>
      <c r="AW22" s="84" t="n">
        <f aca="false">'1'!AM20/1.22</f>
        <v>0</v>
      </c>
      <c r="AX22" s="84" t="n">
        <v>0</v>
      </c>
      <c r="AY22" s="84" t="n">
        <v>0</v>
      </c>
      <c r="AZ22" s="84" t="n">
        <v>0</v>
      </c>
      <c r="BA22" s="84" t="n">
        <v>0</v>
      </c>
      <c r="BB22" s="84" t="n">
        <v>0</v>
      </c>
      <c r="BC22" s="84" t="n">
        <v>0</v>
      </c>
      <c r="BD22" s="84" t="n">
        <v>0</v>
      </c>
      <c r="BE22" s="84" t="n">
        <v>0</v>
      </c>
      <c r="BF22" s="84" t="n">
        <v>0</v>
      </c>
      <c r="BG22" s="84" t="n">
        <v>0</v>
      </c>
      <c r="BH22" s="84" t="n">
        <v>0</v>
      </c>
      <c r="BI22" s="84" t="n">
        <f aca="false">'1'!AZ20/1.22</f>
        <v>0</v>
      </c>
      <c r="BJ22" s="84" t="n">
        <v>0</v>
      </c>
      <c r="BK22" s="84" t="n">
        <v>0</v>
      </c>
      <c r="BL22" s="84" t="n">
        <v>0</v>
      </c>
      <c r="BM22" s="84" t="n">
        <v>0</v>
      </c>
      <c r="BN22" s="84" t="n">
        <v>0</v>
      </c>
      <c r="BO22" s="84" t="n">
        <v>0</v>
      </c>
      <c r="BP22" s="84" t="n">
        <v>0</v>
      </c>
      <c r="BQ22" s="84" t="n">
        <v>0</v>
      </c>
      <c r="BR22" s="84" t="n">
        <v>0</v>
      </c>
      <c r="BS22" s="84" t="n">
        <v>0</v>
      </c>
      <c r="BT22" s="84" t="n">
        <v>0</v>
      </c>
      <c r="BU22" s="84" t="n">
        <f aca="false">'1'!BG20/1.22</f>
        <v>0</v>
      </c>
      <c r="BV22" s="84" t="n">
        <v>0</v>
      </c>
      <c r="BW22" s="84" t="n">
        <v>0</v>
      </c>
      <c r="BX22" s="84" t="n">
        <v>0</v>
      </c>
      <c r="BY22" s="84" t="n">
        <v>0</v>
      </c>
      <c r="BZ22" s="84" t="n">
        <v>0</v>
      </c>
      <c r="CA22" s="84" t="n">
        <v>0</v>
      </c>
      <c r="CB22" s="84" t="n">
        <v>0</v>
      </c>
      <c r="CC22" s="84" t="n">
        <v>0</v>
      </c>
      <c r="CD22" s="84" t="n">
        <v>0</v>
      </c>
      <c r="CE22" s="84" t="n">
        <v>0</v>
      </c>
      <c r="CF22" s="84" t="n">
        <v>0</v>
      </c>
      <c r="CG22" s="60" t="n">
        <f aca="false">D22</f>
        <v>0</v>
      </c>
      <c r="CH22" s="84" t="n">
        <v>0</v>
      </c>
      <c r="CI22" s="84" t="n">
        <v>0</v>
      </c>
      <c r="CJ22" s="84" t="n">
        <v>0</v>
      </c>
      <c r="CK22" s="84" t="n">
        <v>0</v>
      </c>
      <c r="CL22" s="84" t="n">
        <f aca="false">BT22+BH22+AV22+AP22</f>
        <v>0</v>
      </c>
      <c r="CM22" s="84" t="n">
        <f aca="false">BU22+BI22+AW22+AQ22</f>
        <v>0</v>
      </c>
      <c r="CN22" s="84" t="n">
        <f aca="false">BV22+BJ22+AX22+AR22</f>
        <v>0</v>
      </c>
      <c r="CO22" s="84" t="n">
        <f aca="false">BW22+BK22+AY22+AS22</f>
        <v>0</v>
      </c>
      <c r="CP22" s="84" t="n">
        <f aca="false">BX22+BL22+AZ22+AT22</f>
        <v>0</v>
      </c>
      <c r="CQ22" s="84" t="n">
        <f aca="false">BY22+BM22+BA22+AU22</f>
        <v>0</v>
      </c>
      <c r="CR22" s="84" t="str">
        <f aca="false">'1'!CA20</f>
        <v>Соответствие  нормам действующего  законодательства</v>
      </c>
    </row>
    <row r="23" s="1" customFormat="true" ht="29.85" hidden="false" customHeight="false" outlineLevel="0" collapsed="false">
      <c r="A23" s="59" t="str">
        <f aca="false">'1'!A21</f>
        <v>46.1.2</v>
      </c>
      <c r="B23" s="149" t="str">
        <f aca="false">'1'!B21</f>
        <v>Включение приборов учета в систему сбора и передачи данных(Оборудование многоквартирных жилых домов интеллектуальной системой учета )</v>
      </c>
      <c r="C23" s="40" t="str">
        <f aca="false">'1'!C21</f>
        <v>N_O09</v>
      </c>
      <c r="D23" s="124" t="n">
        <v>460.962894562267</v>
      </c>
      <c r="E23" s="60" t="n">
        <f aca="false">'2'!P21</f>
        <v>1777.00222628807</v>
      </c>
      <c r="F23" s="84" t="n">
        <v>0</v>
      </c>
      <c r="G23" s="124" t="n">
        <v>169.99369878</v>
      </c>
      <c r="H23" s="84" t="n">
        <v>0</v>
      </c>
      <c r="I23" s="84" t="n">
        <v>0</v>
      </c>
      <c r="J23" s="84" t="n">
        <v>0</v>
      </c>
      <c r="K23" s="84" t="n">
        <v>0</v>
      </c>
      <c r="L23" s="84" t="n">
        <v>0</v>
      </c>
      <c r="M23" s="60" t="n">
        <f aca="false">D23-G23-AE23</f>
        <v>149.310941256462</v>
      </c>
      <c r="N23" s="84" t="n">
        <v>0</v>
      </c>
      <c r="O23" s="84" t="n">
        <v>0</v>
      </c>
      <c r="P23" s="84" t="n">
        <v>0</v>
      </c>
      <c r="Q23" s="84" t="n">
        <v>0</v>
      </c>
      <c r="R23" s="84" t="n">
        <v>0</v>
      </c>
      <c r="S23" s="60" t="n">
        <f aca="false">'2'!V21</f>
        <v>1465.35027298226</v>
      </c>
      <c r="T23" s="84" t="n">
        <v>0</v>
      </c>
      <c r="U23" s="84" t="n">
        <v>0</v>
      </c>
      <c r="V23" s="84" t="n">
        <v>0</v>
      </c>
      <c r="W23" s="84" t="n">
        <v>0</v>
      </c>
      <c r="X23" s="84" t="n">
        <v>0</v>
      </c>
      <c r="Y23" s="124" t="n">
        <v>141.659292559911</v>
      </c>
      <c r="Z23" s="84" t="n">
        <v>0</v>
      </c>
      <c r="AA23" s="84" t="n">
        <v>0</v>
      </c>
      <c r="AB23" s="84" t="n">
        <v>0</v>
      </c>
      <c r="AC23" s="84" t="n">
        <v>0</v>
      </c>
      <c r="AD23" s="84" t="n">
        <v>0</v>
      </c>
      <c r="AE23" s="124" t="n">
        <v>141.658254525805</v>
      </c>
      <c r="AF23" s="84" t="n">
        <v>0</v>
      </c>
      <c r="AG23" s="84" t="n">
        <v>0</v>
      </c>
      <c r="AH23" s="84" t="n">
        <v>0</v>
      </c>
      <c r="AI23" s="84" t="n">
        <v>0</v>
      </c>
      <c r="AJ23" s="84" t="n">
        <v>0</v>
      </c>
      <c r="AK23" s="124" t="n">
        <v>149.3089</v>
      </c>
      <c r="AL23" s="84" t="n">
        <v>0</v>
      </c>
      <c r="AM23" s="84" t="n">
        <v>0</v>
      </c>
      <c r="AN23" s="84" t="n">
        <v>0</v>
      </c>
      <c r="AO23" s="84" t="n">
        <v>0</v>
      </c>
      <c r="AP23" s="84" t="n">
        <v>0</v>
      </c>
      <c r="AQ23" s="84" t="n">
        <f aca="false">'2'!Z21</f>
        <v>149.3089</v>
      </c>
      <c r="AR23" s="84" t="n">
        <v>0</v>
      </c>
      <c r="AS23" s="84" t="n">
        <v>0</v>
      </c>
      <c r="AT23" s="84" t="n">
        <v>0</v>
      </c>
      <c r="AU23" s="84" t="n">
        <v>0</v>
      </c>
      <c r="AV23" s="84" t="n">
        <v>0</v>
      </c>
      <c r="AW23" s="84" t="n">
        <f aca="false">'2'!AA21</f>
        <v>466.394908051447</v>
      </c>
      <c r="AX23" s="84" t="n">
        <v>0</v>
      </c>
      <c r="AY23" s="84" t="n">
        <v>0</v>
      </c>
      <c r="AZ23" s="84" t="n">
        <v>0</v>
      </c>
      <c r="BA23" s="84" t="n">
        <v>0</v>
      </c>
      <c r="BB23" s="84" t="n">
        <v>0</v>
      </c>
      <c r="BC23" s="84" t="n">
        <v>0</v>
      </c>
      <c r="BD23" s="84" t="n">
        <v>0</v>
      </c>
      <c r="BE23" s="84" t="n">
        <v>0</v>
      </c>
      <c r="BF23" s="84" t="n">
        <v>0</v>
      </c>
      <c r="BG23" s="84" t="n">
        <v>0</v>
      </c>
      <c r="BH23" s="84" t="n">
        <v>0</v>
      </c>
      <c r="BI23" s="84" t="n">
        <f aca="false">'2'!AC21</f>
        <v>448.845778980902</v>
      </c>
      <c r="BJ23" s="84" t="n">
        <v>0</v>
      </c>
      <c r="BK23" s="84" t="n">
        <v>0</v>
      </c>
      <c r="BL23" s="84" t="n">
        <v>0</v>
      </c>
      <c r="BM23" s="84" t="n">
        <v>0</v>
      </c>
      <c r="BN23" s="84" t="n">
        <v>0</v>
      </c>
      <c r="BO23" s="84" t="n">
        <v>0</v>
      </c>
      <c r="BP23" s="84" t="n">
        <v>0</v>
      </c>
      <c r="BQ23" s="84" t="n">
        <v>0</v>
      </c>
      <c r="BR23" s="84" t="n">
        <v>0</v>
      </c>
      <c r="BS23" s="84" t="n">
        <v>0</v>
      </c>
      <c r="BT23" s="84" t="n">
        <v>0</v>
      </c>
      <c r="BU23" s="84" t="n">
        <f aca="false">'2'!AE21</f>
        <v>400.800685949907</v>
      </c>
      <c r="BV23" s="84" t="n">
        <v>0</v>
      </c>
      <c r="BW23" s="84" t="n">
        <v>0</v>
      </c>
      <c r="BX23" s="84" t="n">
        <v>0</v>
      </c>
      <c r="BY23" s="84" t="n">
        <v>0</v>
      </c>
      <c r="BZ23" s="84" t="n">
        <v>0</v>
      </c>
      <c r="CA23" s="84" t="n">
        <v>0</v>
      </c>
      <c r="CB23" s="84" t="n">
        <v>0</v>
      </c>
      <c r="CC23" s="84" t="n">
        <v>0</v>
      </c>
      <c r="CD23" s="84" t="n">
        <v>0</v>
      </c>
      <c r="CE23" s="84" t="n">
        <v>0</v>
      </c>
      <c r="CF23" s="84" t="n">
        <v>0</v>
      </c>
      <c r="CG23" s="60" t="n">
        <f aca="false">D23</f>
        <v>460.962894562267</v>
      </c>
      <c r="CH23" s="84" t="n">
        <v>0</v>
      </c>
      <c r="CI23" s="84" t="n">
        <v>0</v>
      </c>
      <c r="CJ23" s="84" t="n">
        <v>0</v>
      </c>
      <c r="CK23" s="84" t="n">
        <v>0</v>
      </c>
      <c r="CL23" s="84" t="n">
        <f aca="false">BT23+BH23+AV23+AP23</f>
        <v>0</v>
      </c>
      <c r="CM23" s="84" t="n">
        <f aca="false">BU23+BI23+AW23+AQ23</f>
        <v>1465.35027298226</v>
      </c>
      <c r="CN23" s="84" t="n">
        <f aca="false">BV23+BJ23+AX23+AR23</f>
        <v>0</v>
      </c>
      <c r="CO23" s="84" t="n">
        <f aca="false">BW23+BK23+AY23+AS23</f>
        <v>0</v>
      </c>
      <c r="CP23" s="84" t="n">
        <f aca="false">BX23+BL23+AZ23+AT23</f>
        <v>0</v>
      </c>
      <c r="CQ23" s="84" t="n">
        <f aca="false">BY23+BM23+BA23+AU23</f>
        <v>0</v>
      </c>
      <c r="CR23" s="84" t="str">
        <f aca="false">'1'!CA21</f>
        <v>Соответствие  нормам действующего  законодательства</v>
      </c>
    </row>
    <row r="24" s="55" customFormat="true" ht="15.9" hidden="false" customHeight="false" outlineLevel="0" collapsed="false">
      <c r="A24" s="12" t="str">
        <f aca="false">'1'!A22</f>
        <v>46.2</v>
      </c>
      <c r="B24" s="27" t="str">
        <f aca="false">'1'!B22</f>
        <v>Реконструкция, всего, в том числе:</v>
      </c>
      <c r="C24" s="52" t="str">
        <f aca="false">'1'!C22</f>
        <v>нд</v>
      </c>
      <c r="D24" s="127" t="n">
        <v>0</v>
      </c>
      <c r="E24" s="68" t="n">
        <f aca="false">'1'!P22/1.22</f>
        <v>0</v>
      </c>
      <c r="F24" s="76" t="n">
        <v>0</v>
      </c>
      <c r="G24" s="76" t="n">
        <v>0</v>
      </c>
      <c r="H24" s="76" t="n">
        <v>0</v>
      </c>
      <c r="I24" s="76" t="n">
        <v>0</v>
      </c>
      <c r="J24" s="76" t="n">
        <v>0</v>
      </c>
      <c r="K24" s="76" t="n">
        <v>0</v>
      </c>
      <c r="L24" s="76" t="n">
        <v>0</v>
      </c>
      <c r="M24" s="76" t="n">
        <v>0</v>
      </c>
      <c r="N24" s="76" t="n">
        <v>0</v>
      </c>
      <c r="O24" s="76" t="n">
        <v>0</v>
      </c>
      <c r="P24" s="76" t="n">
        <v>0</v>
      </c>
      <c r="Q24" s="76" t="n">
        <v>0</v>
      </c>
      <c r="R24" s="76" t="n">
        <v>0</v>
      </c>
      <c r="S24" s="68" t="n">
        <f aca="false">'1'!R22/1.22</f>
        <v>0</v>
      </c>
      <c r="T24" s="76" t="n">
        <v>0</v>
      </c>
      <c r="U24" s="76" t="n">
        <v>0</v>
      </c>
      <c r="V24" s="76" t="n">
        <v>0</v>
      </c>
      <c r="W24" s="76" t="n">
        <v>0</v>
      </c>
      <c r="X24" s="76" t="n">
        <v>0</v>
      </c>
      <c r="Y24" s="76" t="n">
        <v>0</v>
      </c>
      <c r="Z24" s="76" t="n">
        <v>0</v>
      </c>
      <c r="AA24" s="76" t="n">
        <v>0</v>
      </c>
      <c r="AB24" s="76" t="n">
        <v>0</v>
      </c>
      <c r="AC24" s="76" t="n">
        <v>0</v>
      </c>
      <c r="AD24" s="76" t="n">
        <v>0</v>
      </c>
      <c r="AE24" s="76" t="n">
        <f aca="false">'1'!V22/1.22</f>
        <v>0</v>
      </c>
      <c r="AF24" s="76" t="n">
        <v>0</v>
      </c>
      <c r="AG24" s="76" t="n">
        <v>0</v>
      </c>
      <c r="AH24" s="76" t="n">
        <v>0</v>
      </c>
      <c r="AI24" s="76" t="n">
        <v>0</v>
      </c>
      <c r="AJ24" s="76" t="n">
        <v>0</v>
      </c>
      <c r="AK24" s="76" t="n">
        <f aca="false">'1'!AB22/1.22</f>
        <v>0</v>
      </c>
      <c r="AL24" s="76" t="n">
        <v>0</v>
      </c>
      <c r="AM24" s="76" t="n">
        <v>0</v>
      </c>
      <c r="AN24" s="76" t="n">
        <v>0</v>
      </c>
      <c r="AO24" s="76" t="n">
        <v>0</v>
      </c>
      <c r="AP24" s="76" t="n">
        <v>0</v>
      </c>
      <c r="AQ24" s="76" t="n">
        <f aca="false">'1'!AH22/1.22</f>
        <v>0</v>
      </c>
      <c r="AR24" s="76" t="n">
        <v>0</v>
      </c>
      <c r="AS24" s="76" t="n">
        <v>0</v>
      </c>
      <c r="AT24" s="76" t="n">
        <v>0</v>
      </c>
      <c r="AU24" s="76" t="n">
        <v>0</v>
      </c>
      <c r="AV24" s="76" t="n">
        <v>0</v>
      </c>
      <c r="AW24" s="76" t="n">
        <f aca="false">'1'!AM22/1.22</f>
        <v>0</v>
      </c>
      <c r="AX24" s="76" t="n">
        <v>0</v>
      </c>
      <c r="AY24" s="76" t="n">
        <v>0</v>
      </c>
      <c r="AZ24" s="76" t="n">
        <v>0</v>
      </c>
      <c r="BA24" s="76" t="n">
        <v>0</v>
      </c>
      <c r="BB24" s="76" t="n">
        <v>0</v>
      </c>
      <c r="BC24" s="76" t="n">
        <v>0</v>
      </c>
      <c r="BD24" s="76" t="n">
        <v>0</v>
      </c>
      <c r="BE24" s="76" t="n">
        <v>0</v>
      </c>
      <c r="BF24" s="76" t="n">
        <v>0</v>
      </c>
      <c r="BG24" s="76" t="n">
        <v>0</v>
      </c>
      <c r="BH24" s="76" t="n">
        <v>0</v>
      </c>
      <c r="BI24" s="76" t="n">
        <f aca="false">'1'!AZ22/1.22</f>
        <v>0</v>
      </c>
      <c r="BJ24" s="76" t="n">
        <v>0</v>
      </c>
      <c r="BK24" s="76" t="n">
        <v>0</v>
      </c>
      <c r="BL24" s="76" t="n">
        <v>0</v>
      </c>
      <c r="BM24" s="76" t="n">
        <v>0</v>
      </c>
      <c r="BN24" s="76" t="n">
        <v>0</v>
      </c>
      <c r="BO24" s="76" t="n">
        <v>0</v>
      </c>
      <c r="BP24" s="76" t="n">
        <v>0</v>
      </c>
      <c r="BQ24" s="76" t="n">
        <v>0</v>
      </c>
      <c r="BR24" s="76" t="n">
        <v>0</v>
      </c>
      <c r="BS24" s="76" t="n">
        <v>0</v>
      </c>
      <c r="BT24" s="76" t="n">
        <v>0</v>
      </c>
      <c r="BU24" s="76" t="n">
        <f aca="false">'1'!BG22/1.22</f>
        <v>0</v>
      </c>
      <c r="BV24" s="76" t="n">
        <v>0</v>
      </c>
      <c r="BW24" s="76" t="n">
        <v>0</v>
      </c>
      <c r="BX24" s="76" t="n">
        <v>0</v>
      </c>
      <c r="BY24" s="76" t="n">
        <v>0</v>
      </c>
      <c r="BZ24" s="76" t="n">
        <v>0</v>
      </c>
      <c r="CA24" s="76" t="n">
        <v>0</v>
      </c>
      <c r="CB24" s="76" t="n">
        <v>0</v>
      </c>
      <c r="CC24" s="76" t="n">
        <v>0</v>
      </c>
      <c r="CD24" s="76" t="n">
        <v>0</v>
      </c>
      <c r="CE24" s="76" t="n">
        <v>0</v>
      </c>
      <c r="CF24" s="76" t="n">
        <v>0</v>
      </c>
      <c r="CG24" s="68" t="n">
        <f aca="false">D24</f>
        <v>0</v>
      </c>
      <c r="CH24" s="76" t="n">
        <v>0</v>
      </c>
      <c r="CI24" s="76" t="n">
        <v>0</v>
      </c>
      <c r="CJ24" s="76" t="n">
        <v>0</v>
      </c>
      <c r="CK24" s="76" t="n">
        <v>0</v>
      </c>
      <c r="CL24" s="76" t="n">
        <f aca="false">BT24+BH24+AV24+AP24</f>
        <v>0</v>
      </c>
      <c r="CM24" s="76" t="n">
        <f aca="false">BU24+BI24+AW24+AQ24</f>
        <v>0</v>
      </c>
      <c r="CN24" s="76" t="n">
        <f aca="false">BV24+BJ24+AX24+AR24</f>
        <v>0</v>
      </c>
      <c r="CO24" s="76" t="n">
        <f aca="false">BW24+BK24+AY24+AS24</f>
        <v>0</v>
      </c>
      <c r="CP24" s="76" t="n">
        <f aca="false">BX24+BL24+AZ24+AT24</f>
        <v>0</v>
      </c>
      <c r="CQ24" s="76" t="n">
        <f aca="false">BY24+BM24+BA24+AU24</f>
        <v>0</v>
      </c>
      <c r="CR24" s="76" t="str">
        <f aca="false">'1'!CA22</f>
        <v>Соответствие  нормам действующего  законодательства</v>
      </c>
    </row>
    <row r="25" s="55" customFormat="true" ht="15.9" hidden="false" customHeight="false" outlineLevel="0" collapsed="false">
      <c r="A25" s="12" t="str">
        <f aca="false">'1'!A23</f>
        <v>46.3</v>
      </c>
      <c r="B25" s="27" t="str">
        <f aca="false">'1'!B23</f>
        <v>Модернизация, техническое перевооружение, модификация, всего, в том числе:</v>
      </c>
      <c r="C25" s="52" t="str">
        <f aca="false">'1'!C23</f>
        <v>нд</v>
      </c>
      <c r="D25" s="127" t="n">
        <v>0</v>
      </c>
      <c r="E25" s="68" t="n">
        <f aca="false">'1'!P23/1.22</f>
        <v>0</v>
      </c>
      <c r="F25" s="76" t="n">
        <v>0</v>
      </c>
      <c r="G25" s="76" t="n">
        <v>0</v>
      </c>
      <c r="H25" s="76" t="n">
        <v>0</v>
      </c>
      <c r="I25" s="76" t="n">
        <v>0</v>
      </c>
      <c r="J25" s="76" t="n">
        <v>0</v>
      </c>
      <c r="K25" s="76" t="n">
        <v>0</v>
      </c>
      <c r="L25" s="76" t="n">
        <v>0</v>
      </c>
      <c r="M25" s="76" t="n">
        <v>0</v>
      </c>
      <c r="N25" s="76" t="n">
        <v>0</v>
      </c>
      <c r="O25" s="76" t="n">
        <v>0</v>
      </c>
      <c r="P25" s="76" t="n">
        <v>0</v>
      </c>
      <c r="Q25" s="76" t="n">
        <v>0</v>
      </c>
      <c r="R25" s="76" t="n">
        <v>0</v>
      </c>
      <c r="S25" s="68" t="n">
        <f aca="false">'1'!R23/1.22</f>
        <v>0</v>
      </c>
      <c r="T25" s="76" t="n">
        <v>0</v>
      </c>
      <c r="U25" s="76" t="n">
        <v>0</v>
      </c>
      <c r="V25" s="76" t="n">
        <v>0</v>
      </c>
      <c r="W25" s="76" t="n">
        <v>0</v>
      </c>
      <c r="X25" s="76" t="n">
        <v>0</v>
      </c>
      <c r="Y25" s="76" t="n">
        <v>0</v>
      </c>
      <c r="Z25" s="76" t="n">
        <v>0</v>
      </c>
      <c r="AA25" s="76" t="n">
        <v>0</v>
      </c>
      <c r="AB25" s="76" t="n">
        <v>0</v>
      </c>
      <c r="AC25" s="76" t="n">
        <v>0</v>
      </c>
      <c r="AD25" s="76" t="n">
        <v>0</v>
      </c>
      <c r="AE25" s="76" t="n">
        <f aca="false">'1'!V23/1.22</f>
        <v>0</v>
      </c>
      <c r="AF25" s="76" t="n">
        <v>0</v>
      </c>
      <c r="AG25" s="76" t="n">
        <v>0</v>
      </c>
      <c r="AH25" s="76" t="n">
        <v>0</v>
      </c>
      <c r="AI25" s="76" t="n">
        <v>0</v>
      </c>
      <c r="AJ25" s="76" t="n">
        <v>0</v>
      </c>
      <c r="AK25" s="76" t="n">
        <f aca="false">'1'!AB23/1.22</f>
        <v>0</v>
      </c>
      <c r="AL25" s="76" t="n">
        <v>0</v>
      </c>
      <c r="AM25" s="76" t="n">
        <v>0</v>
      </c>
      <c r="AN25" s="76" t="n">
        <v>0</v>
      </c>
      <c r="AO25" s="76" t="n">
        <v>0</v>
      </c>
      <c r="AP25" s="76" t="n">
        <v>0</v>
      </c>
      <c r="AQ25" s="76" t="n">
        <f aca="false">'1'!AH23/1.22</f>
        <v>0</v>
      </c>
      <c r="AR25" s="76" t="n">
        <v>0</v>
      </c>
      <c r="AS25" s="76" t="n">
        <v>0</v>
      </c>
      <c r="AT25" s="76" t="n">
        <v>0</v>
      </c>
      <c r="AU25" s="76" t="n">
        <v>0</v>
      </c>
      <c r="AV25" s="76" t="n">
        <v>0</v>
      </c>
      <c r="AW25" s="76" t="n">
        <f aca="false">'1'!AM23/1.22</f>
        <v>0</v>
      </c>
      <c r="AX25" s="76" t="n">
        <v>0</v>
      </c>
      <c r="AY25" s="76" t="n">
        <v>0</v>
      </c>
      <c r="AZ25" s="76" t="n">
        <v>0</v>
      </c>
      <c r="BA25" s="76" t="n">
        <v>0</v>
      </c>
      <c r="BB25" s="76" t="n">
        <v>0</v>
      </c>
      <c r="BC25" s="76" t="n">
        <v>0</v>
      </c>
      <c r="BD25" s="76" t="n">
        <v>0</v>
      </c>
      <c r="BE25" s="76" t="n">
        <v>0</v>
      </c>
      <c r="BF25" s="76" t="n">
        <v>0</v>
      </c>
      <c r="BG25" s="76" t="n">
        <v>0</v>
      </c>
      <c r="BH25" s="76" t="n">
        <v>0</v>
      </c>
      <c r="BI25" s="76" t="n">
        <f aca="false">'1'!AZ23/1.22</f>
        <v>0</v>
      </c>
      <c r="BJ25" s="76" t="n">
        <v>0</v>
      </c>
      <c r="BK25" s="76" t="n">
        <v>0</v>
      </c>
      <c r="BL25" s="76" t="n">
        <v>0</v>
      </c>
      <c r="BM25" s="76" t="n">
        <v>0</v>
      </c>
      <c r="BN25" s="76" t="n">
        <v>0</v>
      </c>
      <c r="BO25" s="76" t="n">
        <v>0</v>
      </c>
      <c r="BP25" s="76" t="n">
        <v>0</v>
      </c>
      <c r="BQ25" s="76" t="n">
        <v>0</v>
      </c>
      <c r="BR25" s="76" t="n">
        <v>0</v>
      </c>
      <c r="BS25" s="76" t="n">
        <v>0</v>
      </c>
      <c r="BT25" s="76" t="n">
        <v>0</v>
      </c>
      <c r="BU25" s="76" t="n">
        <f aca="false">'1'!BG23/1.22</f>
        <v>0</v>
      </c>
      <c r="BV25" s="76" t="n">
        <v>0</v>
      </c>
      <c r="BW25" s="76" t="n">
        <v>0</v>
      </c>
      <c r="BX25" s="76" t="n">
        <v>0</v>
      </c>
      <c r="BY25" s="76" t="n">
        <v>0</v>
      </c>
      <c r="BZ25" s="76" t="n">
        <v>0</v>
      </c>
      <c r="CA25" s="76" t="n">
        <v>0</v>
      </c>
      <c r="CB25" s="76" t="n">
        <v>0</v>
      </c>
      <c r="CC25" s="76" t="n">
        <v>0</v>
      </c>
      <c r="CD25" s="76" t="n">
        <v>0</v>
      </c>
      <c r="CE25" s="76" t="n">
        <v>0</v>
      </c>
      <c r="CF25" s="76" t="n">
        <v>0</v>
      </c>
      <c r="CG25" s="68" t="n">
        <f aca="false">D25</f>
        <v>0</v>
      </c>
      <c r="CH25" s="76" t="n">
        <v>0</v>
      </c>
      <c r="CI25" s="76" t="n">
        <v>0</v>
      </c>
      <c r="CJ25" s="76" t="n">
        <v>0</v>
      </c>
      <c r="CK25" s="76" t="n">
        <v>0</v>
      </c>
      <c r="CL25" s="76" t="n">
        <f aca="false">BT25+BH25+AV25+AP25</f>
        <v>0</v>
      </c>
      <c r="CM25" s="76" t="n">
        <f aca="false">BU25+BI25+AW25+AQ25</f>
        <v>0</v>
      </c>
      <c r="CN25" s="76" t="n">
        <f aca="false">BV25+BJ25+AX25+AR25</f>
        <v>0</v>
      </c>
      <c r="CO25" s="76" t="n">
        <f aca="false">BW25+BK25+AY25+AS25</f>
        <v>0</v>
      </c>
      <c r="CP25" s="76" t="n">
        <f aca="false">BX25+BL25+AZ25+AT25</f>
        <v>0</v>
      </c>
      <c r="CQ25" s="76" t="n">
        <f aca="false">BY25+BM25+BA25+AU25</f>
        <v>0</v>
      </c>
      <c r="CR25" s="76" t="str">
        <f aca="false">'1'!CA23</f>
        <v>Соответствие  нормам действующего  законодательства</v>
      </c>
    </row>
    <row r="26" s="55" customFormat="true" ht="15.9" hidden="false" customHeight="false" outlineLevel="0" collapsed="false">
      <c r="A26" s="12" t="str">
        <f aca="false">'1'!A24</f>
        <v>46.4</v>
      </c>
      <c r="B26" s="130" t="str">
        <f aca="false">'1'!B24</f>
        <v>Новое строительство, создание, покупка, всего, в том числе:</v>
      </c>
      <c r="C26" s="148" t="str">
        <f aca="false">'1'!C24</f>
        <v>Q_R01</v>
      </c>
      <c r="D26" s="127" t="n">
        <v>0</v>
      </c>
      <c r="E26" s="68" t="n">
        <f aca="false">'1'!P24/1.22</f>
        <v>13.5</v>
      </c>
      <c r="F26" s="76" t="n">
        <v>0</v>
      </c>
      <c r="G26" s="76" t="n">
        <v>0</v>
      </c>
      <c r="H26" s="76" t="n">
        <v>0</v>
      </c>
      <c r="I26" s="76" t="n">
        <v>0</v>
      </c>
      <c r="J26" s="76" t="n">
        <v>0</v>
      </c>
      <c r="K26" s="76" t="n">
        <v>0</v>
      </c>
      <c r="L26" s="76" t="n">
        <v>0</v>
      </c>
      <c r="M26" s="76" t="n">
        <v>0</v>
      </c>
      <c r="N26" s="76" t="n">
        <v>0</v>
      </c>
      <c r="O26" s="76" t="n">
        <v>0</v>
      </c>
      <c r="P26" s="76" t="n">
        <v>0</v>
      </c>
      <c r="Q26" s="76" t="n">
        <v>0</v>
      </c>
      <c r="R26" s="76" t="n">
        <v>0</v>
      </c>
      <c r="S26" s="68" t="n">
        <f aca="false">'1'!R24/1.22</f>
        <v>13.5</v>
      </c>
      <c r="T26" s="76" t="n">
        <v>0</v>
      </c>
      <c r="U26" s="76" t="n">
        <v>0</v>
      </c>
      <c r="V26" s="76" t="n">
        <v>0</v>
      </c>
      <c r="W26" s="76" t="n">
        <v>0</v>
      </c>
      <c r="X26" s="76" t="n">
        <f aca="false">X27</f>
        <v>0</v>
      </c>
      <c r="Y26" s="76" t="n">
        <v>0</v>
      </c>
      <c r="Z26" s="76" t="n">
        <f aca="false">Z27</f>
        <v>0</v>
      </c>
      <c r="AA26" s="76" t="n">
        <f aca="false">AA27</f>
        <v>0</v>
      </c>
      <c r="AB26" s="76" t="n">
        <f aca="false">AB27</f>
        <v>0</v>
      </c>
      <c r="AC26" s="76" t="n">
        <f aca="false">AC27</f>
        <v>0</v>
      </c>
      <c r="AD26" s="76" t="n">
        <f aca="false">AD27</f>
        <v>0</v>
      </c>
      <c r="AE26" s="76" t="n">
        <f aca="false">'1'!V24/1.22</f>
        <v>0</v>
      </c>
      <c r="AF26" s="76" t="n">
        <f aca="false">AF27</f>
        <v>0</v>
      </c>
      <c r="AG26" s="76" t="n">
        <f aca="false">AG27</f>
        <v>0</v>
      </c>
      <c r="AH26" s="76" t="n">
        <f aca="false">AH27</f>
        <v>0</v>
      </c>
      <c r="AI26" s="76" t="n">
        <f aca="false">AI27</f>
        <v>0</v>
      </c>
      <c r="AJ26" s="76" t="n">
        <f aca="false">AJ27</f>
        <v>0</v>
      </c>
      <c r="AK26" s="76" t="n">
        <f aca="false">'1'!AB24/1.22</f>
        <v>0</v>
      </c>
      <c r="AL26" s="76" t="n">
        <f aca="false">AL27</f>
        <v>0</v>
      </c>
      <c r="AM26" s="76" t="n">
        <f aca="false">AM27</f>
        <v>0</v>
      </c>
      <c r="AN26" s="76" t="n">
        <f aca="false">AN27</f>
        <v>0</v>
      </c>
      <c r="AO26" s="76" t="n">
        <f aca="false">AO27</f>
        <v>0</v>
      </c>
      <c r="AP26" s="76" t="n">
        <f aca="false">AP27</f>
        <v>0</v>
      </c>
      <c r="AQ26" s="76" t="n">
        <f aca="false">'1'!AH24/1.22</f>
        <v>0</v>
      </c>
      <c r="AR26" s="76" t="n">
        <f aca="false">AR27</f>
        <v>0</v>
      </c>
      <c r="AS26" s="76" t="n">
        <f aca="false">AS27</f>
        <v>0</v>
      </c>
      <c r="AT26" s="76" t="n">
        <f aca="false">AT27</f>
        <v>0</v>
      </c>
      <c r="AU26" s="76" t="n">
        <f aca="false">AU27</f>
        <v>0</v>
      </c>
      <c r="AV26" s="76" t="n">
        <f aca="false">AV27</f>
        <v>0</v>
      </c>
      <c r="AW26" s="76" t="n">
        <f aca="false">'1'!AM24/1.22</f>
        <v>13.5</v>
      </c>
      <c r="AX26" s="76" t="n">
        <f aca="false">AX27</f>
        <v>0</v>
      </c>
      <c r="AY26" s="76" t="n">
        <f aca="false">AY27</f>
        <v>0</v>
      </c>
      <c r="AZ26" s="76" t="n">
        <f aca="false">AZ27</f>
        <v>0</v>
      </c>
      <c r="BA26" s="76" t="n">
        <f aca="false">BA27</f>
        <v>0</v>
      </c>
      <c r="BB26" s="76" t="n">
        <f aca="false">BB27</f>
        <v>0</v>
      </c>
      <c r="BC26" s="76" t="n">
        <f aca="false">BC27</f>
        <v>0</v>
      </c>
      <c r="BD26" s="76" t="n">
        <f aca="false">BD27</f>
        <v>0</v>
      </c>
      <c r="BE26" s="76" t="n">
        <f aca="false">BE27</f>
        <v>0</v>
      </c>
      <c r="BF26" s="76" t="n">
        <f aca="false">BF27</f>
        <v>0</v>
      </c>
      <c r="BG26" s="76" t="n">
        <f aca="false">BG27</f>
        <v>0</v>
      </c>
      <c r="BH26" s="76" t="n">
        <f aca="false">BH27</f>
        <v>0</v>
      </c>
      <c r="BI26" s="76" t="n">
        <f aca="false">'1'!AZ24/1.22</f>
        <v>0</v>
      </c>
      <c r="BJ26" s="76" t="n">
        <f aca="false">BJ27</f>
        <v>0</v>
      </c>
      <c r="BK26" s="76" t="n">
        <f aca="false">BK27</f>
        <v>0</v>
      </c>
      <c r="BL26" s="76" t="n">
        <f aca="false">BL27</f>
        <v>0</v>
      </c>
      <c r="BM26" s="76" t="n">
        <f aca="false">BM27</f>
        <v>0</v>
      </c>
      <c r="BN26" s="76" t="n">
        <f aca="false">BN27</f>
        <v>0</v>
      </c>
      <c r="BO26" s="76" t="n">
        <f aca="false">BO27</f>
        <v>0</v>
      </c>
      <c r="BP26" s="76" t="n">
        <f aca="false">BP27</f>
        <v>0</v>
      </c>
      <c r="BQ26" s="76" t="n">
        <f aca="false">BQ27</f>
        <v>0</v>
      </c>
      <c r="BR26" s="76" t="n">
        <f aca="false">BR27</f>
        <v>0</v>
      </c>
      <c r="BS26" s="76" t="n">
        <f aca="false">BS27</f>
        <v>0</v>
      </c>
      <c r="BT26" s="76" t="n">
        <f aca="false">BT27</f>
        <v>0</v>
      </c>
      <c r="BU26" s="76" t="n">
        <f aca="false">'1'!BG24/1.22</f>
        <v>0</v>
      </c>
      <c r="BV26" s="76" t="n">
        <f aca="false">BV27</f>
        <v>0</v>
      </c>
      <c r="BW26" s="76" t="n">
        <f aca="false">BW27</f>
        <v>0</v>
      </c>
      <c r="BX26" s="76" t="n">
        <f aca="false">BX27</f>
        <v>0</v>
      </c>
      <c r="BY26" s="76" t="n">
        <f aca="false">BY27</f>
        <v>0</v>
      </c>
      <c r="BZ26" s="76" t="n">
        <f aca="false">BZ27</f>
        <v>0</v>
      </c>
      <c r="CA26" s="76" t="n">
        <f aca="false">CA27</f>
        <v>0</v>
      </c>
      <c r="CB26" s="76" t="n">
        <f aca="false">CB27</f>
        <v>0</v>
      </c>
      <c r="CC26" s="76" t="n">
        <f aca="false">CC27</f>
        <v>0</v>
      </c>
      <c r="CD26" s="76" t="n">
        <f aca="false">CD27</f>
        <v>0</v>
      </c>
      <c r="CE26" s="76" t="n">
        <f aca="false">CE27</f>
        <v>0</v>
      </c>
      <c r="CF26" s="76" t="n">
        <f aca="false">CF27</f>
        <v>0</v>
      </c>
      <c r="CG26" s="68" t="n">
        <f aca="false">D26</f>
        <v>0</v>
      </c>
      <c r="CH26" s="76" t="n">
        <f aca="false">CH27</f>
        <v>0</v>
      </c>
      <c r="CI26" s="76" t="n">
        <f aca="false">CI27</f>
        <v>0</v>
      </c>
      <c r="CJ26" s="76" t="n">
        <f aca="false">CJ27</f>
        <v>0</v>
      </c>
      <c r="CK26" s="76" t="n">
        <f aca="false">CK27</f>
        <v>0</v>
      </c>
      <c r="CL26" s="76" t="n">
        <f aca="false">BT26+BH26+AV26+AP26</f>
        <v>0</v>
      </c>
      <c r="CM26" s="76" t="n">
        <f aca="false">BU26+BI26+AW26+AQ26</f>
        <v>13.5</v>
      </c>
      <c r="CN26" s="76" t="n">
        <f aca="false">BV26+BJ26+AX26+AR26</f>
        <v>0</v>
      </c>
      <c r="CO26" s="76" t="n">
        <f aca="false">BW26+BK26+AY26+AS26</f>
        <v>0</v>
      </c>
      <c r="CP26" s="76" t="n">
        <f aca="false">BX26+BL26+AZ26+AT26</f>
        <v>0</v>
      </c>
      <c r="CQ26" s="76" t="n">
        <f aca="false">BY26+BM26+BA26+AU26</f>
        <v>0</v>
      </c>
      <c r="CR26" s="76" t="str">
        <f aca="false">'1'!CA24</f>
        <v>Соответствие  нормам действующего  законодательства</v>
      </c>
    </row>
    <row r="27" s="1" customFormat="true" ht="31.8" hidden="false" customHeight="false" outlineLevel="0" collapsed="false">
      <c r="A27" s="22" t="str">
        <f aca="false">'1'!A25</f>
        <v>46.4.1</v>
      </c>
      <c r="B27" s="150" t="str">
        <f aca="false">'1'!B25</f>
        <v>Приобретение помещения для размещения персонала и осуществления деятельности гарантирующего поставщика</v>
      </c>
      <c r="C27" s="40" t="str">
        <f aca="false">'1'!C25</f>
        <v>Q_R01</v>
      </c>
      <c r="D27" s="59" t="n">
        <v>0</v>
      </c>
      <c r="E27" s="60" t="n">
        <f aca="false">'1'!P25/1.22</f>
        <v>13.5</v>
      </c>
      <c r="F27" s="84" t="n">
        <v>0</v>
      </c>
      <c r="G27" s="84" t="n">
        <v>0</v>
      </c>
      <c r="H27" s="84" t="n">
        <v>0</v>
      </c>
      <c r="I27" s="84" t="n">
        <v>0</v>
      </c>
      <c r="J27" s="84" t="n">
        <v>0</v>
      </c>
      <c r="K27" s="84" t="n">
        <v>0</v>
      </c>
      <c r="L27" s="84" t="n">
        <v>0</v>
      </c>
      <c r="M27" s="84" t="n">
        <v>0</v>
      </c>
      <c r="N27" s="84" t="n">
        <v>0</v>
      </c>
      <c r="O27" s="84" t="n">
        <v>0</v>
      </c>
      <c r="P27" s="84" t="n">
        <v>0</v>
      </c>
      <c r="Q27" s="84" t="n">
        <v>0</v>
      </c>
      <c r="R27" s="84" t="n">
        <v>0</v>
      </c>
      <c r="S27" s="60" t="n">
        <f aca="false">'1'!R25/1.22</f>
        <v>13.5</v>
      </c>
      <c r="T27" s="84" t="n">
        <v>0</v>
      </c>
      <c r="U27" s="84" t="n">
        <v>0</v>
      </c>
      <c r="V27" s="84" t="n">
        <v>0</v>
      </c>
      <c r="W27" s="84" t="n">
        <v>0</v>
      </c>
      <c r="X27" s="84" t="n">
        <v>0</v>
      </c>
      <c r="Y27" s="84" t="n">
        <v>0</v>
      </c>
      <c r="Z27" s="84" t="n">
        <v>0</v>
      </c>
      <c r="AA27" s="84" t="n">
        <v>0</v>
      </c>
      <c r="AB27" s="84" t="n">
        <v>0</v>
      </c>
      <c r="AC27" s="84" t="n">
        <v>0</v>
      </c>
      <c r="AD27" s="84" t="n">
        <v>0</v>
      </c>
      <c r="AE27" s="84" t="n">
        <f aca="false">'1'!V25/1.22</f>
        <v>0</v>
      </c>
      <c r="AF27" s="84" t="n">
        <v>0</v>
      </c>
      <c r="AG27" s="84" t="n">
        <v>0</v>
      </c>
      <c r="AH27" s="84" t="n">
        <v>0</v>
      </c>
      <c r="AI27" s="84" t="n">
        <v>0</v>
      </c>
      <c r="AJ27" s="84" t="n">
        <v>0</v>
      </c>
      <c r="AK27" s="84" t="n">
        <f aca="false">'1'!AB25/1.22</f>
        <v>0</v>
      </c>
      <c r="AL27" s="84" t="n">
        <v>0</v>
      </c>
      <c r="AM27" s="84" t="n">
        <v>0</v>
      </c>
      <c r="AN27" s="84" t="n">
        <v>0</v>
      </c>
      <c r="AO27" s="84" t="n">
        <v>0</v>
      </c>
      <c r="AP27" s="84" t="n">
        <v>0</v>
      </c>
      <c r="AQ27" s="84" t="n">
        <f aca="false">'1'!AH25/1.22</f>
        <v>0</v>
      </c>
      <c r="AR27" s="84" t="n">
        <v>0</v>
      </c>
      <c r="AS27" s="84" t="n">
        <v>0</v>
      </c>
      <c r="AT27" s="84" t="n">
        <v>0</v>
      </c>
      <c r="AU27" s="84" t="n">
        <v>0</v>
      </c>
      <c r="AV27" s="84" t="n">
        <v>0</v>
      </c>
      <c r="AW27" s="84" t="n">
        <f aca="false">'1'!AM25/1.22</f>
        <v>13.5</v>
      </c>
      <c r="AX27" s="84" t="n">
        <v>0</v>
      </c>
      <c r="AY27" s="84" t="n">
        <v>0</v>
      </c>
      <c r="AZ27" s="84" t="n">
        <v>0</v>
      </c>
      <c r="BA27" s="84" t="n">
        <v>0</v>
      </c>
      <c r="BB27" s="84" t="n">
        <v>0</v>
      </c>
      <c r="BC27" s="84" t="n">
        <v>0</v>
      </c>
      <c r="BD27" s="84" t="n">
        <v>0</v>
      </c>
      <c r="BE27" s="84" t="n">
        <v>0</v>
      </c>
      <c r="BF27" s="84" t="n">
        <v>0</v>
      </c>
      <c r="BG27" s="84" t="n">
        <v>0</v>
      </c>
      <c r="BH27" s="84" t="n">
        <v>0</v>
      </c>
      <c r="BI27" s="84" t="n">
        <f aca="false">'1'!AZ25/1.22</f>
        <v>0</v>
      </c>
      <c r="BJ27" s="84" t="n">
        <v>0</v>
      </c>
      <c r="BK27" s="84" t="n">
        <v>0</v>
      </c>
      <c r="BL27" s="84" t="n">
        <v>0</v>
      </c>
      <c r="BM27" s="84" t="n">
        <v>0</v>
      </c>
      <c r="BN27" s="84" t="n">
        <v>0</v>
      </c>
      <c r="BO27" s="84" t="n">
        <v>0</v>
      </c>
      <c r="BP27" s="84" t="n">
        <v>0</v>
      </c>
      <c r="BQ27" s="84" t="n">
        <v>0</v>
      </c>
      <c r="BR27" s="84" t="n">
        <v>0</v>
      </c>
      <c r="BS27" s="84" t="n">
        <v>0</v>
      </c>
      <c r="BT27" s="84" t="n">
        <v>0</v>
      </c>
      <c r="BU27" s="84" t="n">
        <f aca="false">'1'!BG25/1.22</f>
        <v>0</v>
      </c>
      <c r="BV27" s="84" t="n">
        <v>0</v>
      </c>
      <c r="BW27" s="84" t="n">
        <v>0</v>
      </c>
      <c r="BX27" s="84" t="n">
        <v>0</v>
      </c>
      <c r="BY27" s="84" t="n">
        <v>0</v>
      </c>
      <c r="BZ27" s="84" t="n">
        <v>0</v>
      </c>
      <c r="CA27" s="84" t="n">
        <v>0</v>
      </c>
      <c r="CB27" s="84" t="n">
        <v>0</v>
      </c>
      <c r="CC27" s="84" t="n">
        <v>0</v>
      </c>
      <c r="CD27" s="84" t="n">
        <v>0</v>
      </c>
      <c r="CE27" s="84" t="n">
        <v>0</v>
      </c>
      <c r="CF27" s="84" t="n">
        <v>0</v>
      </c>
      <c r="CG27" s="60" t="n">
        <f aca="false">D27</f>
        <v>0</v>
      </c>
      <c r="CH27" s="84" t="n">
        <v>0</v>
      </c>
      <c r="CI27" s="84" t="n">
        <v>0</v>
      </c>
      <c r="CJ27" s="84" t="n">
        <v>0</v>
      </c>
      <c r="CK27" s="84" t="n">
        <v>0</v>
      </c>
      <c r="CL27" s="84" t="n">
        <f aca="false">BT27+BH27+AV27+AP27</f>
        <v>0</v>
      </c>
      <c r="CM27" s="84" t="n">
        <f aca="false">BU27+BI27+AW27+AQ27</f>
        <v>13.5</v>
      </c>
      <c r="CN27" s="84" t="n">
        <f aca="false">BV27+BJ27+AX27+AR27</f>
        <v>0</v>
      </c>
      <c r="CO27" s="84" t="n">
        <f aca="false">BW27+BK27+AY27+AS27</f>
        <v>0</v>
      </c>
      <c r="CP27" s="84" t="n">
        <f aca="false">BX27+BL27+AZ27+AT27</f>
        <v>0</v>
      </c>
      <c r="CQ27" s="84" t="n">
        <f aca="false">BY27+BM27+BA27+AU27</f>
        <v>0</v>
      </c>
      <c r="CR27" s="84" t="str">
        <f aca="false">'1'!CA25</f>
        <v>Соответствие  нормам действующего  законодательства</v>
      </c>
    </row>
    <row r="28" s="55" customFormat="true" ht="15.9" hidden="false" customHeight="false" outlineLevel="0" collapsed="false">
      <c r="A28" s="12" t="str">
        <f aca="false">'1'!A26</f>
        <v>46.5</v>
      </c>
      <c r="B28" s="13" t="str">
        <f aca="false">'1'!B26</f>
        <v>Прочие инвестиционные проекты, всего, в том числе:</v>
      </c>
      <c r="C28" s="52" t="str">
        <f aca="false">'1'!C26</f>
        <v>нд</v>
      </c>
      <c r="D28" s="127" t="n">
        <v>0</v>
      </c>
      <c r="E28" s="68" t="n">
        <f aca="false">'1'!P26/1.22</f>
        <v>0</v>
      </c>
      <c r="F28" s="76" t="n">
        <v>0</v>
      </c>
      <c r="G28" s="76" t="n">
        <v>0</v>
      </c>
      <c r="H28" s="76" t="n">
        <v>0</v>
      </c>
      <c r="I28" s="76" t="n">
        <v>0</v>
      </c>
      <c r="J28" s="76" t="n">
        <v>0</v>
      </c>
      <c r="K28" s="76" t="n">
        <v>0</v>
      </c>
      <c r="L28" s="76" t="n">
        <v>0</v>
      </c>
      <c r="M28" s="76" t="n">
        <v>0</v>
      </c>
      <c r="N28" s="76" t="n">
        <v>0</v>
      </c>
      <c r="O28" s="76" t="n">
        <v>0</v>
      </c>
      <c r="P28" s="76" t="n">
        <v>0</v>
      </c>
      <c r="Q28" s="76" t="n">
        <v>0</v>
      </c>
      <c r="R28" s="76" t="n">
        <v>0</v>
      </c>
      <c r="S28" s="68" t="n">
        <f aca="false">'1'!R26/1.22</f>
        <v>0</v>
      </c>
      <c r="T28" s="76" t="n">
        <v>0</v>
      </c>
      <c r="U28" s="76" t="n">
        <v>0</v>
      </c>
      <c r="V28" s="76" t="n">
        <v>0</v>
      </c>
      <c r="W28" s="76" t="n">
        <v>0</v>
      </c>
      <c r="X28" s="76" t="n">
        <v>0</v>
      </c>
      <c r="Y28" s="76" t="n">
        <v>0</v>
      </c>
      <c r="Z28" s="76" t="n">
        <v>0</v>
      </c>
      <c r="AA28" s="76" t="n">
        <v>0</v>
      </c>
      <c r="AB28" s="76" t="n">
        <v>0</v>
      </c>
      <c r="AC28" s="76" t="n">
        <v>0</v>
      </c>
      <c r="AD28" s="76" t="n">
        <v>0</v>
      </c>
      <c r="AE28" s="76" t="n">
        <f aca="false">'1'!V26/1.22</f>
        <v>0</v>
      </c>
      <c r="AF28" s="76" t="n">
        <v>0</v>
      </c>
      <c r="AG28" s="76" t="n">
        <v>0</v>
      </c>
      <c r="AH28" s="76" t="n">
        <v>0</v>
      </c>
      <c r="AI28" s="76" t="n">
        <v>0</v>
      </c>
      <c r="AJ28" s="76" t="n">
        <v>0</v>
      </c>
      <c r="AK28" s="76" t="n">
        <f aca="false">'1'!AB26/1.22</f>
        <v>0</v>
      </c>
      <c r="AL28" s="76" t="n">
        <v>0</v>
      </c>
      <c r="AM28" s="76" t="n">
        <v>0</v>
      </c>
      <c r="AN28" s="76" t="n">
        <v>0</v>
      </c>
      <c r="AO28" s="76" t="n">
        <v>0</v>
      </c>
      <c r="AP28" s="76" t="n">
        <v>0</v>
      </c>
      <c r="AQ28" s="76" t="n">
        <f aca="false">'1'!AH26/1.22</f>
        <v>0</v>
      </c>
      <c r="AR28" s="76" t="n">
        <v>0</v>
      </c>
      <c r="AS28" s="76" t="n">
        <v>0</v>
      </c>
      <c r="AT28" s="76" t="n">
        <v>0</v>
      </c>
      <c r="AU28" s="76" t="n">
        <v>0</v>
      </c>
      <c r="AV28" s="76" t="n">
        <v>0</v>
      </c>
      <c r="AW28" s="76" t="n">
        <f aca="false">'1'!AM26/1.22</f>
        <v>0</v>
      </c>
      <c r="AX28" s="76" t="n">
        <v>0</v>
      </c>
      <c r="AY28" s="76" t="n">
        <v>0</v>
      </c>
      <c r="AZ28" s="76" t="n">
        <v>0</v>
      </c>
      <c r="BA28" s="76" t="n">
        <v>0</v>
      </c>
      <c r="BB28" s="76" t="n">
        <v>0</v>
      </c>
      <c r="BC28" s="76" t="n">
        <v>0</v>
      </c>
      <c r="BD28" s="76" t="n">
        <v>0</v>
      </c>
      <c r="BE28" s="76" t="n">
        <v>0</v>
      </c>
      <c r="BF28" s="76" t="n">
        <v>0</v>
      </c>
      <c r="BG28" s="76" t="n">
        <v>0</v>
      </c>
      <c r="BH28" s="76" t="n">
        <v>0</v>
      </c>
      <c r="BI28" s="76" t="n">
        <f aca="false">'1'!AZ26/1.22</f>
        <v>0</v>
      </c>
      <c r="BJ28" s="76" t="n">
        <v>0</v>
      </c>
      <c r="BK28" s="76" t="n">
        <v>0</v>
      </c>
      <c r="BL28" s="76" t="n">
        <v>0</v>
      </c>
      <c r="BM28" s="76" t="n">
        <v>0</v>
      </c>
      <c r="BN28" s="76" t="n">
        <v>0</v>
      </c>
      <c r="BO28" s="76" t="n">
        <v>0</v>
      </c>
      <c r="BP28" s="76" t="n">
        <v>0</v>
      </c>
      <c r="BQ28" s="76" t="n">
        <v>0</v>
      </c>
      <c r="BR28" s="76" t="n">
        <v>0</v>
      </c>
      <c r="BS28" s="76" t="n">
        <v>0</v>
      </c>
      <c r="BT28" s="76" t="n">
        <v>0</v>
      </c>
      <c r="BU28" s="76" t="n">
        <f aca="false">'1'!BG26/1.22</f>
        <v>0</v>
      </c>
      <c r="BV28" s="76" t="n">
        <v>0</v>
      </c>
      <c r="BW28" s="76" t="n">
        <v>0</v>
      </c>
      <c r="BX28" s="76" t="n">
        <v>0</v>
      </c>
      <c r="BY28" s="76" t="n">
        <v>0</v>
      </c>
      <c r="BZ28" s="76" t="n">
        <v>0</v>
      </c>
      <c r="CA28" s="76" t="n">
        <v>0</v>
      </c>
      <c r="CB28" s="76" t="n">
        <v>0</v>
      </c>
      <c r="CC28" s="76" t="n">
        <v>0</v>
      </c>
      <c r="CD28" s="76" t="n">
        <v>0</v>
      </c>
      <c r="CE28" s="76" t="n">
        <v>0</v>
      </c>
      <c r="CF28" s="76" t="n">
        <v>0</v>
      </c>
      <c r="CG28" s="68" t="n">
        <f aca="false">D28</f>
        <v>0</v>
      </c>
      <c r="CH28" s="76" t="n">
        <v>0</v>
      </c>
      <c r="CI28" s="76" t="n">
        <v>0</v>
      </c>
      <c r="CJ28" s="76" t="n">
        <v>0</v>
      </c>
      <c r="CK28" s="76" t="n">
        <v>0</v>
      </c>
      <c r="CL28" s="76" t="n">
        <f aca="false">BT28+BH28+AV28+AP28</f>
        <v>0</v>
      </c>
      <c r="CM28" s="76" t="n">
        <f aca="false">BU28+BI28+AW28+AQ28</f>
        <v>0</v>
      </c>
      <c r="CN28" s="76" t="n">
        <f aca="false">BV28+BJ28+AX28+AR28</f>
        <v>0</v>
      </c>
      <c r="CO28" s="76" t="n">
        <f aca="false">BW28+BK28+AY28+AS28</f>
        <v>0</v>
      </c>
      <c r="CP28" s="76" t="n">
        <f aca="false">BX28+BL28+AZ28+AT28</f>
        <v>0</v>
      </c>
      <c r="CQ28" s="76" t="n">
        <f aca="false">BY28+BM28+BA28+AU28</f>
        <v>0</v>
      </c>
      <c r="CR28" s="76" t="str">
        <f aca="false">'1'!CA26</f>
        <v>Соответствие  нормам действующего  законодательства</v>
      </c>
    </row>
    <row r="29" customFormat="false" ht="15" hidden="false" customHeight="false" outlineLevel="0" collapsed="false">
      <c r="I29" s="1"/>
      <c r="J29" s="1"/>
      <c r="O29" s="1"/>
      <c r="P29" s="1"/>
      <c r="U29" s="1"/>
      <c r="V29" s="1"/>
      <c r="AA29" s="1"/>
      <c r="AB29" s="1"/>
      <c r="AG29" s="1"/>
      <c r="AH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</row>
    <row r="30" customFormat="false" ht="15" hidden="false" customHeight="false" outlineLevel="0" collapsed="false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</row>
    <row r="31" customFormat="false" ht="15" hidden="false" customHeight="false" outlineLevel="0" collapsed="false">
      <c r="I31" s="1"/>
      <c r="J31" s="1"/>
      <c r="O31" s="1"/>
      <c r="P31" s="1"/>
      <c r="U31" s="1"/>
      <c r="V31" s="1"/>
      <c r="AA31" s="1"/>
      <c r="AB31" s="1"/>
      <c r="AG31" s="1"/>
      <c r="AH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</row>
    <row r="32" customFormat="false" ht="9.95" hidden="false" customHeight="true" outlineLevel="0" collapsed="false">
      <c r="I32" s="1"/>
      <c r="J32" s="1"/>
      <c r="O32" s="1"/>
      <c r="P32" s="1"/>
      <c r="U32" s="1"/>
      <c r="V32" s="1"/>
      <c r="AA32" s="1"/>
      <c r="AB32" s="1"/>
      <c r="AG32" s="1"/>
      <c r="AH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</row>
    <row r="33" customFormat="false" ht="15" hidden="false" customHeight="false" outlineLevel="0" collapsed="false">
      <c r="I33" s="1"/>
      <c r="J33" s="1"/>
      <c r="O33" s="1"/>
      <c r="P33" s="1"/>
      <c r="U33" s="1"/>
      <c r="V33" s="1"/>
      <c r="AA33" s="1"/>
      <c r="AB33" s="1"/>
      <c r="AG33" s="1"/>
      <c r="AH33" s="1"/>
      <c r="BC33" s="151"/>
      <c r="BO33" s="152"/>
      <c r="CA33" s="104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</row>
    <row r="34" customFormat="false" ht="18.9" hidden="false" customHeight="true" outlineLevel="0" collapsed="false">
      <c r="I34" s="1"/>
      <c r="J34" s="1"/>
      <c r="O34" s="1"/>
      <c r="P34" s="1"/>
      <c r="U34" s="1"/>
      <c r="V34" s="1"/>
      <c r="AA34" s="1"/>
      <c r="AB34" s="1"/>
      <c r="AG34" s="1"/>
      <c r="AH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</row>
    <row r="35" customFormat="false" ht="15" hidden="false" customHeight="false" outlineLevel="0" collapsed="false">
      <c r="I35" s="1"/>
      <c r="J35" s="1"/>
      <c r="O35" s="1"/>
      <c r="P35" s="1"/>
      <c r="U35" s="1"/>
      <c r="V35" s="1"/>
      <c r="AA35" s="1"/>
      <c r="AB35" s="1"/>
      <c r="AG35" s="1"/>
      <c r="AH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2">
    <mergeCell ref="A1:CR1"/>
    <mergeCell ref="A2:CR2"/>
    <mergeCell ref="A3:CR3"/>
    <mergeCell ref="A4:CR4"/>
    <mergeCell ref="A5:CR5"/>
    <mergeCell ref="A6:CR6"/>
    <mergeCell ref="A7:CR7"/>
    <mergeCell ref="A8:A12"/>
    <mergeCell ref="B8:B12"/>
    <mergeCell ref="C8:C12"/>
    <mergeCell ref="D8:E10"/>
    <mergeCell ref="F8:K10"/>
    <mergeCell ref="L8:W9"/>
    <mergeCell ref="X8:AI9"/>
    <mergeCell ref="AJ8:CQ8"/>
    <mergeCell ref="CR8:CR12"/>
    <mergeCell ref="AJ9:AU9"/>
    <mergeCell ref="AV9:BG9"/>
    <mergeCell ref="BH9:BS9"/>
    <mergeCell ref="BT9:CE9"/>
    <mergeCell ref="CF9:CQ9"/>
    <mergeCell ref="L10:Q10"/>
    <mergeCell ref="R10:W10"/>
    <mergeCell ref="X10:AC10"/>
    <mergeCell ref="AD10:AI10"/>
    <mergeCell ref="AJ10:AO10"/>
    <mergeCell ref="AP10:AU10"/>
    <mergeCell ref="AV10:BA10"/>
    <mergeCell ref="BB10:BG10"/>
    <mergeCell ref="BH10:BM10"/>
    <mergeCell ref="BN10:BS10"/>
    <mergeCell ref="BT10:BY10"/>
    <mergeCell ref="BZ10:CE10"/>
    <mergeCell ref="CF10:CK10"/>
    <mergeCell ref="CL10:CQ10"/>
    <mergeCell ref="D11:D12"/>
    <mergeCell ref="E11:E12"/>
    <mergeCell ref="G11:K11"/>
    <mergeCell ref="M11:Q11"/>
    <mergeCell ref="S11:W11"/>
    <mergeCell ref="Y11:AC11"/>
    <mergeCell ref="AE11:AI11"/>
    <mergeCell ref="AK11:AO11"/>
    <mergeCell ref="AQ11:AU11"/>
    <mergeCell ref="AW11:BA11"/>
    <mergeCell ref="BC11:BG11"/>
    <mergeCell ref="BI11:BM11"/>
    <mergeCell ref="BO11:BS11"/>
    <mergeCell ref="BU11:BY11"/>
    <mergeCell ref="CA11:CE11"/>
    <mergeCell ref="CG11:CK11"/>
    <mergeCell ref="CM11:CQ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&amp;CСтраница &amp;P</oddFooter>
  </headerFooter>
  <colBreaks count="1" manualBreakCount="1">
    <brk id="35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BG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29" zoomScaleNormal="75" zoomScalePageLayoutView="29" workbookViewId="0">
      <selection pane="topLeft" activeCell="AK82" activeCellId="0" sqref="AK82"/>
    </sheetView>
  </sheetViews>
  <sheetFormatPr defaultColWidth="9.00390625" defaultRowHeight="15.75" zeroHeight="false" outlineLevelRow="0" outlineLevelCol="0"/>
  <cols>
    <col collapsed="false" customWidth="true" hidden="false" outlineLevel="0" max="1" min="1" style="1" width="15.5"/>
    <col collapsed="false" customWidth="true" hidden="false" outlineLevel="0" max="2" min="2" style="1" width="115.79"/>
    <col collapsed="false" customWidth="true" hidden="false" outlineLevel="0" max="3" min="3" style="1" width="15.25"/>
    <col collapsed="false" customWidth="true" hidden="false" outlineLevel="0" max="4" min="4" style="1" width="8.31"/>
    <col collapsed="false" customWidth="true" hidden="false" outlineLevel="0" max="5" min="5" style="1" width="6.12"/>
    <col collapsed="false" customWidth="true" hidden="false" outlineLevel="0" max="6" min="6" style="1" width="9.12"/>
    <col collapsed="false" customWidth="true" hidden="false" outlineLevel="0" max="7" min="7" style="1" width="5.14"/>
    <col collapsed="false" customWidth="true" hidden="false" outlineLevel="0" max="9" min="8" style="1" width="4.75"/>
    <col collapsed="false" customWidth="true" hidden="false" outlineLevel="0" max="10" min="10" style="1" width="11.35"/>
    <col collapsed="false" customWidth="true" hidden="false" outlineLevel="0" max="11" min="11" style="1" width="11.2"/>
    <col collapsed="false" customWidth="true" hidden="false" outlineLevel="0" max="12" min="12" style="1" width="9.5"/>
    <col collapsed="false" customWidth="true" hidden="false" outlineLevel="0" max="13" min="13" style="1" width="5.14"/>
    <col collapsed="false" customWidth="true" hidden="false" outlineLevel="0" max="15" min="14" style="1" width="6.51"/>
    <col collapsed="false" customWidth="true" hidden="false" outlineLevel="0" max="16" min="16" style="1" width="15.75"/>
    <col collapsed="false" customWidth="true" hidden="false" outlineLevel="0" max="17" min="17" style="1" width="10.29"/>
    <col collapsed="false" customWidth="true" hidden="false" outlineLevel="0" max="18" min="18" style="1" width="9.75"/>
    <col collapsed="false" customWidth="true" hidden="false" outlineLevel="0" max="19" min="19" style="1" width="5.14"/>
    <col collapsed="false" customWidth="true" hidden="false" outlineLevel="0" max="21" min="20" style="1" width="4.75"/>
    <col collapsed="false" customWidth="true" hidden="false" outlineLevel="0" max="22" min="22" style="1" width="10.44"/>
    <col collapsed="false" customWidth="true" hidden="false" outlineLevel="0" max="23" min="23" style="1" width="10.74"/>
    <col collapsed="false" customWidth="true" hidden="false" outlineLevel="0" max="24" min="24" style="1" width="9.5"/>
    <col collapsed="false" customWidth="true" hidden="false" outlineLevel="0" max="25" min="25" style="1" width="5.14"/>
    <col collapsed="false" customWidth="true" hidden="false" outlineLevel="0" max="26" min="26" style="1" width="6.69"/>
    <col collapsed="false" customWidth="true" hidden="false" outlineLevel="0" max="27" min="27" style="1" width="9.09"/>
    <col collapsed="false" customWidth="true" hidden="false" outlineLevel="0" max="28" min="28" style="1" width="11.8"/>
    <col collapsed="false" customWidth="true" hidden="false" outlineLevel="0" max="29" min="29" style="1" width="11.31"/>
    <col collapsed="false" customWidth="true" hidden="false" outlineLevel="0" max="30" min="30" style="1" width="10.37"/>
    <col collapsed="false" customWidth="true" hidden="false" outlineLevel="0" max="31" min="31" style="1" width="5.14"/>
    <col collapsed="false" customWidth="true" hidden="false" outlineLevel="0" max="33" min="32" style="1" width="4.75"/>
    <col collapsed="false" customWidth="true" hidden="false" outlineLevel="0" max="34" min="34" style="1" width="3.5"/>
    <col collapsed="false" customWidth="true" hidden="false" outlineLevel="0" max="35" min="35" style="1" width="5.75"/>
    <col collapsed="false" customWidth="true" hidden="false" outlineLevel="0" max="36" min="36" style="1" width="16.11"/>
    <col collapsed="false" customWidth="true" hidden="false" outlineLevel="0" max="37" min="37" style="1" width="21.25"/>
    <col collapsed="false" customWidth="true" hidden="false" outlineLevel="0" max="38" min="38" style="1" width="12.62"/>
    <col collapsed="false" customWidth="true" hidden="false" outlineLevel="0" max="39" min="39" style="1" width="22.37"/>
    <col collapsed="false" customWidth="true" hidden="false" outlineLevel="0" max="40" min="40" style="1" width="10.89"/>
    <col collapsed="false" customWidth="true" hidden="false" outlineLevel="0" max="41" min="41" style="1" width="17.38"/>
    <col collapsed="false" customWidth="true" hidden="false" outlineLevel="0" max="43" min="42" style="1" width="4.11"/>
    <col collapsed="false" customWidth="true" hidden="false" outlineLevel="0" max="44" min="44" style="1" width="3.75"/>
    <col collapsed="false" customWidth="true" hidden="false" outlineLevel="0" max="45" min="45" style="1" width="3.86"/>
    <col collapsed="false" customWidth="true" hidden="false" outlineLevel="0" max="46" min="46" style="1" width="4.5"/>
    <col collapsed="false" customWidth="true" hidden="false" outlineLevel="0" max="47" min="47" style="1" width="5"/>
    <col collapsed="false" customWidth="true" hidden="false" outlineLevel="0" max="48" min="48" style="1" width="5.5"/>
    <col collapsed="false" customWidth="true" hidden="false" outlineLevel="0" max="49" min="49" style="1" width="5.75"/>
    <col collapsed="false" customWidth="true" hidden="false" outlineLevel="0" max="50" min="50" style="1" width="5.5"/>
    <col collapsed="false" customWidth="true" hidden="false" outlineLevel="0" max="52" min="51" style="1" width="5"/>
    <col collapsed="false" customWidth="true" hidden="false" outlineLevel="0" max="53" min="53" style="1" width="12.86"/>
    <col collapsed="false" customWidth="true" hidden="false" outlineLevel="0" max="63" min="54" style="1" width="5"/>
  </cols>
  <sheetData>
    <row r="1" customFormat="false" ht="18.75" hidden="false" customHeight="false" outlineLevel="0" collapsed="false">
      <c r="A1" s="132" t="s">
        <v>332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</row>
    <row r="2" customFormat="false" ht="18.75" hidden="false" customHeight="false" outlineLevel="0" collapsed="false">
      <c r="A2" s="153" t="s">
        <v>333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</row>
    <row r="3" customFormat="false" ht="18.75" hidden="false" customHeight="false" outlineLevel="0" collapsed="false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</row>
    <row r="4" customFormat="false" ht="17.35" hidden="false" customHeight="false" outlineLevel="0" collapsed="false">
      <c r="A4" s="37" t="s">
        <v>188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</row>
    <row r="5" customFormat="false" ht="17.35" hidden="false" customHeight="false" outlineLevel="0" collapsed="false">
      <c r="A5" s="38" t="s">
        <v>189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BG5" s="4"/>
    </row>
    <row r="6" customFormat="false" ht="17.35" hidden="false" customHeight="false" outlineLevel="0" collapsed="false">
      <c r="A6" s="38" t="s">
        <v>190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</row>
    <row r="7" customFormat="false" ht="18.75" hidden="false" customHeight="false" outlineLevel="0" collapsed="false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</row>
    <row r="8" customFormat="false" ht="19.5" hidden="false" customHeight="true" outlineLevel="0" collapsed="false">
      <c r="A8" s="137" t="s">
        <v>1</v>
      </c>
      <c r="B8" s="137" t="s">
        <v>87</v>
      </c>
      <c r="C8" s="137" t="s">
        <v>88</v>
      </c>
      <c r="D8" s="138" t="s">
        <v>334</v>
      </c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</row>
    <row r="9" customFormat="false" ht="15.9" hidden="false" customHeight="true" outlineLevel="0" collapsed="false">
      <c r="A9" s="137"/>
      <c r="B9" s="137"/>
      <c r="C9" s="137"/>
      <c r="D9" s="138" t="s">
        <v>335</v>
      </c>
      <c r="E9" s="138"/>
      <c r="F9" s="138"/>
      <c r="G9" s="138"/>
      <c r="H9" s="138"/>
      <c r="I9" s="138"/>
      <c r="J9" s="138" t="s">
        <v>336</v>
      </c>
      <c r="K9" s="138"/>
      <c r="L9" s="138"/>
      <c r="M9" s="138"/>
      <c r="N9" s="138"/>
      <c r="O9" s="138"/>
      <c r="P9" s="138" t="s">
        <v>337</v>
      </c>
      <c r="Q9" s="138"/>
      <c r="R9" s="138"/>
      <c r="S9" s="138"/>
      <c r="T9" s="138"/>
      <c r="U9" s="138"/>
      <c r="V9" s="138" t="s">
        <v>338</v>
      </c>
      <c r="W9" s="138"/>
      <c r="X9" s="138"/>
      <c r="Y9" s="138"/>
      <c r="Z9" s="138"/>
      <c r="AA9" s="138"/>
      <c r="AB9" s="137" t="s">
        <v>339</v>
      </c>
      <c r="AC9" s="137"/>
      <c r="AD9" s="137"/>
      <c r="AE9" s="137"/>
      <c r="AF9" s="137"/>
      <c r="AG9" s="137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</row>
    <row r="10" customFormat="false" ht="29.85" hidden="false" customHeight="true" outlineLevel="0" collapsed="false">
      <c r="A10" s="137"/>
      <c r="B10" s="137"/>
      <c r="C10" s="137"/>
      <c r="D10" s="137" t="s">
        <v>234</v>
      </c>
      <c r="E10" s="138" t="s">
        <v>235</v>
      </c>
      <c r="F10" s="138"/>
      <c r="G10" s="138"/>
      <c r="H10" s="138"/>
      <c r="I10" s="138"/>
      <c r="J10" s="137" t="s">
        <v>234</v>
      </c>
      <c r="K10" s="137" t="s">
        <v>235</v>
      </c>
      <c r="L10" s="137"/>
      <c r="M10" s="137"/>
      <c r="N10" s="137"/>
      <c r="O10" s="137"/>
      <c r="P10" s="137" t="s">
        <v>234</v>
      </c>
      <c r="Q10" s="137" t="s">
        <v>235</v>
      </c>
      <c r="R10" s="137"/>
      <c r="S10" s="137"/>
      <c r="T10" s="137"/>
      <c r="U10" s="137"/>
      <c r="V10" s="137" t="s">
        <v>234</v>
      </c>
      <c r="W10" s="137" t="s">
        <v>235</v>
      </c>
      <c r="X10" s="137"/>
      <c r="Y10" s="137"/>
      <c r="Z10" s="137"/>
      <c r="AA10" s="137"/>
      <c r="AB10" s="137" t="s">
        <v>234</v>
      </c>
      <c r="AC10" s="137" t="s">
        <v>235</v>
      </c>
      <c r="AD10" s="137"/>
      <c r="AE10" s="137"/>
      <c r="AF10" s="137"/>
      <c r="AG10" s="137"/>
    </row>
    <row r="11" customFormat="false" ht="113.25" hidden="false" customHeight="true" outlineLevel="0" collapsed="false">
      <c r="A11" s="137"/>
      <c r="B11" s="137"/>
      <c r="C11" s="137"/>
      <c r="D11" s="41" t="s">
        <v>236</v>
      </c>
      <c r="E11" s="41" t="s">
        <v>236</v>
      </c>
      <c r="F11" s="142" t="s">
        <v>237</v>
      </c>
      <c r="G11" s="142" t="s">
        <v>238</v>
      </c>
      <c r="H11" s="142" t="s">
        <v>239</v>
      </c>
      <c r="I11" s="142" t="s">
        <v>240</v>
      </c>
      <c r="J11" s="41" t="s">
        <v>236</v>
      </c>
      <c r="K11" s="41" t="s">
        <v>236</v>
      </c>
      <c r="L11" s="142" t="s">
        <v>237</v>
      </c>
      <c r="M11" s="142" t="s">
        <v>238</v>
      </c>
      <c r="N11" s="142" t="s">
        <v>239</v>
      </c>
      <c r="O11" s="142" t="s">
        <v>240</v>
      </c>
      <c r="P11" s="41" t="s">
        <v>236</v>
      </c>
      <c r="Q11" s="41" t="s">
        <v>236</v>
      </c>
      <c r="R11" s="142" t="s">
        <v>237</v>
      </c>
      <c r="S11" s="142" t="s">
        <v>238</v>
      </c>
      <c r="T11" s="142" t="s">
        <v>239</v>
      </c>
      <c r="U11" s="142" t="s">
        <v>240</v>
      </c>
      <c r="V11" s="41" t="s">
        <v>236</v>
      </c>
      <c r="W11" s="41" t="s">
        <v>236</v>
      </c>
      <c r="X11" s="142" t="s">
        <v>237</v>
      </c>
      <c r="Y11" s="142" t="s">
        <v>238</v>
      </c>
      <c r="Z11" s="142" t="s">
        <v>239</v>
      </c>
      <c r="AA11" s="142" t="s">
        <v>240</v>
      </c>
      <c r="AB11" s="41" t="s">
        <v>236</v>
      </c>
      <c r="AC11" s="41" t="s">
        <v>236</v>
      </c>
      <c r="AD11" s="142" t="s">
        <v>237</v>
      </c>
      <c r="AE11" s="142" t="s">
        <v>238</v>
      </c>
      <c r="AF11" s="142" t="s">
        <v>239</v>
      </c>
      <c r="AG11" s="142" t="s">
        <v>240</v>
      </c>
    </row>
    <row r="12" customFormat="false" ht="15.75" hidden="false" customHeight="false" outlineLevel="0" collapsed="false">
      <c r="A12" s="138" t="n">
        <v>1</v>
      </c>
      <c r="B12" s="138" t="n">
        <v>2</v>
      </c>
      <c r="C12" s="138" t="n">
        <v>3</v>
      </c>
      <c r="D12" s="144" t="s">
        <v>340</v>
      </c>
      <c r="E12" s="144" t="s">
        <v>341</v>
      </c>
      <c r="F12" s="144" t="s">
        <v>342</v>
      </c>
      <c r="G12" s="144" t="s">
        <v>343</v>
      </c>
      <c r="H12" s="144" t="s">
        <v>344</v>
      </c>
      <c r="I12" s="144" t="s">
        <v>345</v>
      </c>
      <c r="J12" s="144" t="s">
        <v>346</v>
      </c>
      <c r="K12" s="144" t="s">
        <v>347</v>
      </c>
      <c r="L12" s="144" t="s">
        <v>348</v>
      </c>
      <c r="M12" s="144" t="s">
        <v>349</v>
      </c>
      <c r="N12" s="144" t="s">
        <v>350</v>
      </c>
      <c r="O12" s="144" t="s">
        <v>351</v>
      </c>
      <c r="P12" s="144" t="s">
        <v>352</v>
      </c>
      <c r="Q12" s="144" t="s">
        <v>353</v>
      </c>
      <c r="R12" s="144" t="s">
        <v>354</v>
      </c>
      <c r="S12" s="144" t="s">
        <v>355</v>
      </c>
      <c r="T12" s="144" t="s">
        <v>356</v>
      </c>
      <c r="U12" s="144" t="s">
        <v>357</v>
      </c>
      <c r="V12" s="144" t="s">
        <v>358</v>
      </c>
      <c r="W12" s="144" t="s">
        <v>359</v>
      </c>
      <c r="X12" s="144" t="s">
        <v>360</v>
      </c>
      <c r="Y12" s="144" t="s">
        <v>361</v>
      </c>
      <c r="Z12" s="144" t="s">
        <v>362</v>
      </c>
      <c r="AA12" s="144" t="s">
        <v>363</v>
      </c>
      <c r="AB12" s="144" t="s">
        <v>364</v>
      </c>
      <c r="AC12" s="144" t="s">
        <v>365</v>
      </c>
      <c r="AD12" s="144" t="s">
        <v>366</v>
      </c>
      <c r="AE12" s="144" t="s">
        <v>367</v>
      </c>
      <c r="AF12" s="144" t="s">
        <v>368</v>
      </c>
      <c r="AG12" s="144" t="s">
        <v>369</v>
      </c>
    </row>
    <row r="13" s="55" customFormat="true" ht="15" hidden="false" customHeight="false" outlineLevel="0" collapsed="false">
      <c r="A13" s="12" t="s">
        <v>3</v>
      </c>
      <c r="B13" s="27" t="s">
        <v>4</v>
      </c>
      <c r="C13" s="73" t="str">
        <f aca="false">'1'!C12</f>
        <v>нд</v>
      </c>
      <c r="D13" s="146" t="n">
        <f aca="false">D14+D15+D16+D17+D18</f>
        <v>0</v>
      </c>
      <c r="E13" s="146" t="n">
        <f aca="false">E14+E15+E16+E17+E18</f>
        <v>0</v>
      </c>
      <c r="F13" s="146" t="n">
        <f aca="false">F14+F15+F16+F17+F18</f>
        <v>0</v>
      </c>
      <c r="G13" s="146" t="n">
        <f aca="false">G14+G15+G16+G17+G18</f>
        <v>0</v>
      </c>
      <c r="H13" s="146" t="n">
        <f aca="false">H14+H15+H16+H17+H18</f>
        <v>0</v>
      </c>
      <c r="I13" s="146" t="n">
        <f aca="false">I14+I15+I16+I17+I18</f>
        <v>0</v>
      </c>
      <c r="J13" s="146" t="n">
        <f aca="false">J14+J15+J16+J17+J18</f>
        <v>0</v>
      </c>
      <c r="K13" s="146" t="n">
        <f aca="false">K14+K15+K16+K17+K18</f>
        <v>12.22920491</v>
      </c>
      <c r="L13" s="146" t="n">
        <f aca="false">L14+L15+L16+L17+L18</f>
        <v>0</v>
      </c>
      <c r="M13" s="146" t="n">
        <f aca="false">M14+M15+M16+M17+M18</f>
        <v>0</v>
      </c>
      <c r="N13" s="146" t="n">
        <f aca="false">N14+N15+N16+N17+N18</f>
        <v>0</v>
      </c>
      <c r="O13" s="146" t="n">
        <f aca="false">O14+O15+O16+O17+O18</f>
        <v>0</v>
      </c>
      <c r="P13" s="146" t="n">
        <f aca="false">P14+P15+P16+P17+P18</f>
        <v>0</v>
      </c>
      <c r="Q13" s="146" t="n">
        <f aca="false">Q14+Q15+Q16+Q17+Q18</f>
        <v>73.88482263</v>
      </c>
      <c r="R13" s="146" t="n">
        <f aca="false">R14+R15+R16+R17+R18</f>
        <v>0</v>
      </c>
      <c r="S13" s="146" t="n">
        <f aca="false">S14+S15+S16+S17+S18</f>
        <v>0</v>
      </c>
      <c r="T13" s="146" t="n">
        <f aca="false">T14+T15+T16+T17+T18</f>
        <v>0</v>
      </c>
      <c r="U13" s="146" t="n">
        <f aca="false">U14+U15+U16+U17+U18</f>
        <v>0</v>
      </c>
      <c r="V13" s="146" t="n">
        <f aca="false">V14+V15+V16+V17+V18</f>
        <v>0</v>
      </c>
      <c r="W13" s="146" t="n">
        <f aca="false">W14+W15+W16+W17+W18</f>
        <v>63.19487246</v>
      </c>
      <c r="X13" s="146" t="n">
        <f aca="false">X14+X15+X16+X17+X18</f>
        <v>0</v>
      </c>
      <c r="Y13" s="146" t="n">
        <f aca="false">Y14+Y15+Y16+Y17+Y18</f>
        <v>0</v>
      </c>
      <c r="Z13" s="146" t="n">
        <f aca="false">Z14+Z15+Z16+Z17+Z18</f>
        <v>0</v>
      </c>
      <c r="AA13" s="146" t="n">
        <f aca="false">AA14+AA15+AA16+AA17+AA18</f>
        <v>0</v>
      </c>
      <c r="AB13" s="146" t="n">
        <f aca="false">AB14+AB15+AB16+AB17+AB18</f>
        <v>0</v>
      </c>
      <c r="AC13" s="156" t="n">
        <f aca="false">AC14+AC15+AC16+AC17+AC18</f>
        <v>149.3089</v>
      </c>
      <c r="AD13" s="146" t="n">
        <f aca="false">AD14+AD15+AD16+AD17+AD18</f>
        <v>0</v>
      </c>
      <c r="AE13" s="146" t="n">
        <f aca="false">AE14+AE15+AE16+AE17+AE18</f>
        <v>0</v>
      </c>
      <c r="AF13" s="146" t="n">
        <f aca="false">AF14+AF15+AF16+AF17+AF18</f>
        <v>0</v>
      </c>
      <c r="AG13" s="146" t="n">
        <f aca="false">AG14+AG15+AG16+AG17+AG18</f>
        <v>0</v>
      </c>
    </row>
    <row r="14" s="1" customFormat="true" ht="15" hidden="false" customHeight="false" outlineLevel="0" collapsed="false">
      <c r="A14" s="22" t="s">
        <v>5</v>
      </c>
      <c r="B14" s="56" t="s">
        <v>6</v>
      </c>
      <c r="C14" s="81" t="str">
        <f aca="false">'1'!C13</f>
        <v>N_O09</v>
      </c>
      <c r="D14" s="63" t="n">
        <f aca="false">D20</f>
        <v>0</v>
      </c>
      <c r="E14" s="63" t="n">
        <f aca="false">E20</f>
        <v>0</v>
      </c>
      <c r="F14" s="63" t="n">
        <f aca="false">F20</f>
        <v>0</v>
      </c>
      <c r="G14" s="63" t="n">
        <f aca="false">G20</f>
        <v>0</v>
      </c>
      <c r="H14" s="63" t="n">
        <f aca="false">H20</f>
        <v>0</v>
      </c>
      <c r="I14" s="63" t="n">
        <f aca="false">I20</f>
        <v>0</v>
      </c>
      <c r="J14" s="63" t="n">
        <f aca="false">J20</f>
        <v>0</v>
      </c>
      <c r="K14" s="63" t="n">
        <f aca="false">K20</f>
        <v>12.22920491</v>
      </c>
      <c r="L14" s="63" t="n">
        <f aca="false">L20</f>
        <v>0</v>
      </c>
      <c r="M14" s="63" t="n">
        <f aca="false">M20</f>
        <v>0</v>
      </c>
      <c r="N14" s="63" t="n">
        <f aca="false">N20</f>
        <v>0</v>
      </c>
      <c r="O14" s="63" t="n">
        <f aca="false">O20</f>
        <v>0</v>
      </c>
      <c r="P14" s="63" t="n">
        <f aca="false">P20</f>
        <v>0</v>
      </c>
      <c r="Q14" s="63" t="n">
        <f aca="false">Q20</f>
        <v>73.88482263</v>
      </c>
      <c r="R14" s="63" t="n">
        <f aca="false">R20</f>
        <v>0</v>
      </c>
      <c r="S14" s="63" t="n">
        <f aca="false">S20</f>
        <v>0</v>
      </c>
      <c r="T14" s="63" t="n">
        <f aca="false">T20</f>
        <v>0</v>
      </c>
      <c r="U14" s="63" t="n">
        <f aca="false">U20</f>
        <v>0</v>
      </c>
      <c r="V14" s="63" t="n">
        <f aca="false">V20</f>
        <v>0</v>
      </c>
      <c r="W14" s="63" t="n">
        <f aca="false">W20</f>
        <v>63.19487246</v>
      </c>
      <c r="X14" s="63" t="n">
        <f aca="false">X20</f>
        <v>0</v>
      </c>
      <c r="Y14" s="63" t="n">
        <f aca="false">Y20</f>
        <v>0</v>
      </c>
      <c r="Z14" s="63" t="n">
        <f aca="false">Z20</f>
        <v>0</v>
      </c>
      <c r="AA14" s="63" t="n">
        <f aca="false">AA20</f>
        <v>0</v>
      </c>
      <c r="AB14" s="63" t="n">
        <f aca="false">AB20</f>
        <v>0</v>
      </c>
      <c r="AC14" s="157" t="n">
        <f aca="false">AC20</f>
        <v>149.3089</v>
      </c>
      <c r="AD14" s="63" t="n">
        <f aca="false">AD20</f>
        <v>0</v>
      </c>
      <c r="AE14" s="63" t="n">
        <f aca="false">AE20</f>
        <v>0</v>
      </c>
      <c r="AF14" s="63" t="n">
        <f aca="false">AF20</f>
        <v>0</v>
      </c>
      <c r="AG14" s="63" t="n">
        <f aca="false">AG20</f>
        <v>0</v>
      </c>
    </row>
    <row r="15" s="1" customFormat="true" ht="15" hidden="false" customHeight="false" outlineLevel="0" collapsed="false">
      <c r="A15" s="22" t="s">
        <v>7</v>
      </c>
      <c r="B15" s="56" t="s">
        <v>8</v>
      </c>
      <c r="C15" s="81" t="str">
        <f aca="false">'1'!C14</f>
        <v>нд</v>
      </c>
      <c r="D15" s="63" t="n">
        <f aca="false">D23</f>
        <v>0</v>
      </c>
      <c r="E15" s="63" t="n">
        <f aca="false">E23</f>
        <v>0</v>
      </c>
      <c r="F15" s="63" t="n">
        <f aca="false">F23</f>
        <v>0</v>
      </c>
      <c r="G15" s="63" t="n">
        <f aca="false">G23</f>
        <v>0</v>
      </c>
      <c r="H15" s="63" t="n">
        <f aca="false">H23</f>
        <v>0</v>
      </c>
      <c r="I15" s="63" t="n">
        <f aca="false">I23</f>
        <v>0</v>
      </c>
      <c r="J15" s="63" t="n">
        <f aca="false">J23</f>
        <v>0</v>
      </c>
      <c r="K15" s="63" t="n">
        <f aca="false">K23</f>
        <v>0</v>
      </c>
      <c r="L15" s="63" t="n">
        <f aca="false">L23</f>
        <v>0</v>
      </c>
      <c r="M15" s="63" t="n">
        <f aca="false">M23</f>
        <v>0</v>
      </c>
      <c r="N15" s="63" t="n">
        <f aca="false">N23</f>
        <v>0</v>
      </c>
      <c r="O15" s="63" t="n">
        <f aca="false">O23</f>
        <v>0</v>
      </c>
      <c r="P15" s="63" t="n">
        <f aca="false">P23</f>
        <v>0</v>
      </c>
      <c r="Q15" s="63" t="n">
        <f aca="false">Q23</f>
        <v>0</v>
      </c>
      <c r="R15" s="63" t="n">
        <f aca="false">R23</f>
        <v>0</v>
      </c>
      <c r="S15" s="63" t="n">
        <f aca="false">S23</f>
        <v>0</v>
      </c>
      <c r="T15" s="63" t="n">
        <f aca="false">T23</f>
        <v>0</v>
      </c>
      <c r="U15" s="63" t="n">
        <f aca="false">U23</f>
        <v>0</v>
      </c>
      <c r="V15" s="63" t="n">
        <f aca="false">V23</f>
        <v>0</v>
      </c>
      <c r="W15" s="63" t="n">
        <f aca="false">W23</f>
        <v>0</v>
      </c>
      <c r="X15" s="63" t="n">
        <f aca="false">X23</f>
        <v>0</v>
      </c>
      <c r="Y15" s="63" t="n">
        <f aca="false">Y23</f>
        <v>0</v>
      </c>
      <c r="Z15" s="63" t="n">
        <f aca="false">Z23</f>
        <v>0</v>
      </c>
      <c r="AA15" s="63" t="n">
        <f aca="false">AA23</f>
        <v>0</v>
      </c>
      <c r="AB15" s="63" t="n">
        <f aca="false">AB23</f>
        <v>0</v>
      </c>
      <c r="AC15" s="157" t="n">
        <f aca="false">AC23</f>
        <v>0</v>
      </c>
      <c r="AD15" s="63" t="n">
        <f aca="false">AD23</f>
        <v>0</v>
      </c>
      <c r="AE15" s="63" t="n">
        <f aca="false">AE23</f>
        <v>0</v>
      </c>
      <c r="AF15" s="63" t="n">
        <f aca="false">AF23</f>
        <v>0</v>
      </c>
      <c r="AG15" s="63" t="n">
        <f aca="false">AG23</f>
        <v>0</v>
      </c>
    </row>
    <row r="16" s="1" customFormat="true" ht="15" hidden="false" customHeight="false" outlineLevel="0" collapsed="false">
      <c r="A16" s="22" t="s">
        <v>9</v>
      </c>
      <c r="B16" s="56" t="s">
        <v>10</v>
      </c>
      <c r="C16" s="81" t="str">
        <f aca="false">'1'!C15</f>
        <v>нд</v>
      </c>
      <c r="D16" s="63" t="n">
        <f aca="false">D24</f>
        <v>0</v>
      </c>
      <c r="E16" s="63" t="n">
        <f aca="false">E24</f>
        <v>0</v>
      </c>
      <c r="F16" s="63" t="n">
        <f aca="false">F24</f>
        <v>0</v>
      </c>
      <c r="G16" s="63" t="n">
        <f aca="false">G24</f>
        <v>0</v>
      </c>
      <c r="H16" s="63" t="n">
        <f aca="false">H24</f>
        <v>0</v>
      </c>
      <c r="I16" s="63" t="n">
        <f aca="false">I24</f>
        <v>0</v>
      </c>
      <c r="J16" s="63" t="n">
        <f aca="false">J24</f>
        <v>0</v>
      </c>
      <c r="K16" s="63" t="n">
        <f aca="false">K24</f>
        <v>0</v>
      </c>
      <c r="L16" s="63" t="n">
        <f aca="false">L24</f>
        <v>0</v>
      </c>
      <c r="M16" s="63" t="n">
        <f aca="false">M24</f>
        <v>0</v>
      </c>
      <c r="N16" s="63" t="n">
        <f aca="false">N24</f>
        <v>0</v>
      </c>
      <c r="O16" s="63" t="n">
        <f aca="false">O24</f>
        <v>0</v>
      </c>
      <c r="P16" s="63" t="n">
        <f aca="false">P24</f>
        <v>0</v>
      </c>
      <c r="Q16" s="63" t="n">
        <f aca="false">Q24</f>
        <v>0</v>
      </c>
      <c r="R16" s="63" t="n">
        <f aca="false">R24</f>
        <v>0</v>
      </c>
      <c r="S16" s="63" t="n">
        <f aca="false">S24</f>
        <v>0</v>
      </c>
      <c r="T16" s="63" t="n">
        <f aca="false">T24</f>
        <v>0</v>
      </c>
      <c r="U16" s="63" t="n">
        <f aca="false">U24</f>
        <v>0</v>
      </c>
      <c r="V16" s="63" t="n">
        <f aca="false">V24</f>
        <v>0</v>
      </c>
      <c r="W16" s="63" t="n">
        <f aca="false">W24</f>
        <v>0</v>
      </c>
      <c r="X16" s="63" t="n">
        <f aca="false">X24</f>
        <v>0</v>
      </c>
      <c r="Y16" s="63" t="n">
        <f aca="false">Y24</f>
        <v>0</v>
      </c>
      <c r="Z16" s="63" t="n">
        <f aca="false">Z24</f>
        <v>0</v>
      </c>
      <c r="AA16" s="63" t="n">
        <f aca="false">AA24</f>
        <v>0</v>
      </c>
      <c r="AB16" s="63" t="n">
        <f aca="false">AB24</f>
        <v>0</v>
      </c>
      <c r="AC16" s="157" t="n">
        <f aca="false">AC24</f>
        <v>0</v>
      </c>
      <c r="AD16" s="63" t="n">
        <f aca="false">AD24</f>
        <v>0</v>
      </c>
      <c r="AE16" s="63" t="n">
        <f aca="false">AE24</f>
        <v>0</v>
      </c>
      <c r="AF16" s="63" t="n">
        <f aca="false">AF24</f>
        <v>0</v>
      </c>
      <c r="AG16" s="63" t="n">
        <f aca="false">AG24</f>
        <v>0</v>
      </c>
    </row>
    <row r="17" s="1" customFormat="true" ht="15" hidden="false" customHeight="false" outlineLevel="0" collapsed="false">
      <c r="A17" s="22" t="s">
        <v>11</v>
      </c>
      <c r="B17" s="56" t="s">
        <v>12</v>
      </c>
      <c r="C17" s="81" t="str">
        <f aca="false">'1'!C16</f>
        <v>Q_R01</v>
      </c>
      <c r="D17" s="63" t="n">
        <f aca="false">D25</f>
        <v>0</v>
      </c>
      <c r="E17" s="63" t="n">
        <f aca="false">E25</f>
        <v>0</v>
      </c>
      <c r="F17" s="63" t="n">
        <f aca="false">F25</f>
        <v>0</v>
      </c>
      <c r="G17" s="63" t="n">
        <f aca="false">G25</f>
        <v>0</v>
      </c>
      <c r="H17" s="63" t="n">
        <f aca="false">H25</f>
        <v>0</v>
      </c>
      <c r="I17" s="63" t="n">
        <f aca="false">I25</f>
        <v>0</v>
      </c>
      <c r="J17" s="63" t="n">
        <f aca="false">J25</f>
        <v>0</v>
      </c>
      <c r="K17" s="63" t="n">
        <f aca="false">K25</f>
        <v>0</v>
      </c>
      <c r="L17" s="63" t="n">
        <f aca="false">L25</f>
        <v>0</v>
      </c>
      <c r="M17" s="63" t="n">
        <f aca="false">M25</f>
        <v>0</v>
      </c>
      <c r="N17" s="63" t="n">
        <f aca="false">N25</f>
        <v>0</v>
      </c>
      <c r="O17" s="63" t="n">
        <f aca="false">O25</f>
        <v>0</v>
      </c>
      <c r="P17" s="63" t="n">
        <f aca="false">P25</f>
        <v>0</v>
      </c>
      <c r="Q17" s="63" t="n">
        <f aca="false">Q25</f>
        <v>0</v>
      </c>
      <c r="R17" s="63" t="n">
        <f aca="false">R25</f>
        <v>0</v>
      </c>
      <c r="S17" s="63" t="n">
        <f aca="false">S25</f>
        <v>0</v>
      </c>
      <c r="T17" s="63" t="n">
        <f aca="false">T25</f>
        <v>0</v>
      </c>
      <c r="U17" s="63" t="n">
        <f aca="false">U25</f>
        <v>0</v>
      </c>
      <c r="V17" s="63" t="n">
        <f aca="false">V25</f>
        <v>0</v>
      </c>
      <c r="W17" s="63" t="n">
        <f aca="false">W25</f>
        <v>0</v>
      </c>
      <c r="X17" s="63" t="n">
        <f aca="false">X25</f>
        <v>0</v>
      </c>
      <c r="Y17" s="63" t="n">
        <f aca="false">Y25</f>
        <v>0</v>
      </c>
      <c r="Z17" s="63" t="n">
        <f aca="false">Z25</f>
        <v>0</v>
      </c>
      <c r="AA17" s="63" t="n">
        <f aca="false">AA25</f>
        <v>0</v>
      </c>
      <c r="AB17" s="63" t="n">
        <f aca="false">AB25</f>
        <v>0</v>
      </c>
      <c r="AC17" s="157" t="n">
        <f aca="false">AC25</f>
        <v>0</v>
      </c>
      <c r="AD17" s="63" t="n">
        <f aca="false">AD25</f>
        <v>0</v>
      </c>
      <c r="AE17" s="63" t="n">
        <f aca="false">AE25</f>
        <v>0</v>
      </c>
      <c r="AF17" s="63" t="n">
        <f aca="false">AF25</f>
        <v>0</v>
      </c>
      <c r="AG17" s="63" t="n">
        <f aca="false">AG25</f>
        <v>0</v>
      </c>
    </row>
    <row r="18" s="1" customFormat="true" ht="15" hidden="false" customHeight="false" outlineLevel="0" collapsed="false">
      <c r="A18" s="22" t="s">
        <v>13</v>
      </c>
      <c r="B18" s="56" t="s">
        <v>14</v>
      </c>
      <c r="C18" s="81" t="str">
        <f aca="false">'1'!C17</f>
        <v>нд</v>
      </c>
      <c r="D18" s="63" t="n">
        <f aca="false">D27</f>
        <v>0</v>
      </c>
      <c r="E18" s="63" t="n">
        <f aca="false">E27</f>
        <v>0</v>
      </c>
      <c r="F18" s="63" t="n">
        <f aca="false">F27</f>
        <v>0</v>
      </c>
      <c r="G18" s="63" t="n">
        <f aca="false">G27</f>
        <v>0</v>
      </c>
      <c r="H18" s="63" t="n">
        <f aca="false">H27</f>
        <v>0</v>
      </c>
      <c r="I18" s="63" t="n">
        <f aca="false">I27</f>
        <v>0</v>
      </c>
      <c r="J18" s="63" t="n">
        <f aca="false">J27</f>
        <v>0</v>
      </c>
      <c r="K18" s="63" t="n">
        <f aca="false">K27</f>
        <v>0</v>
      </c>
      <c r="L18" s="63" t="n">
        <f aca="false">L27</f>
        <v>0</v>
      </c>
      <c r="M18" s="63" t="n">
        <f aca="false">M27</f>
        <v>0</v>
      </c>
      <c r="N18" s="63" t="n">
        <f aca="false">N27</f>
        <v>0</v>
      </c>
      <c r="O18" s="63" t="n">
        <f aca="false">O27</f>
        <v>0</v>
      </c>
      <c r="P18" s="63" t="n">
        <f aca="false">P27</f>
        <v>0</v>
      </c>
      <c r="Q18" s="63" t="n">
        <f aca="false">Q27</f>
        <v>0</v>
      </c>
      <c r="R18" s="63" t="n">
        <f aca="false">R27</f>
        <v>0</v>
      </c>
      <c r="S18" s="63" t="n">
        <f aca="false">S27</f>
        <v>0</v>
      </c>
      <c r="T18" s="63" t="n">
        <f aca="false">T27</f>
        <v>0</v>
      </c>
      <c r="U18" s="63" t="n">
        <f aca="false">U27</f>
        <v>0</v>
      </c>
      <c r="V18" s="63" t="n">
        <f aca="false">V27</f>
        <v>0</v>
      </c>
      <c r="W18" s="63" t="n">
        <f aca="false">W27</f>
        <v>0</v>
      </c>
      <c r="X18" s="63" t="n">
        <f aca="false">X27</f>
        <v>0</v>
      </c>
      <c r="Y18" s="63" t="n">
        <f aca="false">Y27</f>
        <v>0</v>
      </c>
      <c r="Z18" s="63" t="n">
        <f aca="false">Z27</f>
        <v>0</v>
      </c>
      <c r="AA18" s="63" t="n">
        <f aca="false">AA27</f>
        <v>0</v>
      </c>
      <c r="AB18" s="63" t="n">
        <f aca="false">AB27</f>
        <v>0</v>
      </c>
      <c r="AC18" s="157" t="n">
        <f aca="false">AC27</f>
        <v>0</v>
      </c>
      <c r="AD18" s="63" t="n">
        <f aca="false">AD27</f>
        <v>0</v>
      </c>
      <c r="AE18" s="63" t="n">
        <f aca="false">AE27</f>
        <v>0</v>
      </c>
      <c r="AF18" s="63" t="n">
        <f aca="false">AF27</f>
        <v>0</v>
      </c>
      <c r="AG18" s="63" t="n">
        <f aca="false">AG27</f>
        <v>0</v>
      </c>
    </row>
    <row r="19" s="55" customFormat="true" ht="15" hidden="false" customHeight="false" outlineLevel="0" collapsed="false">
      <c r="A19" s="65" t="s">
        <v>15</v>
      </c>
      <c r="B19" s="66" t="s">
        <v>16</v>
      </c>
      <c r="C19" s="73" t="str">
        <f aca="false">'1'!C18</f>
        <v>нд</v>
      </c>
      <c r="D19" s="68" t="n">
        <f aca="false">D20+D23+D24+D25+D27</f>
        <v>0</v>
      </c>
      <c r="E19" s="68" t="n">
        <f aca="false">E20+E23+E24+E25+E27</f>
        <v>0</v>
      </c>
      <c r="F19" s="68" t="n">
        <f aca="false">F20+F23+F24+F25+F27</f>
        <v>0</v>
      </c>
      <c r="G19" s="68" t="n">
        <f aca="false">G20+G23+G24+G25+G27</f>
        <v>0</v>
      </c>
      <c r="H19" s="68" t="n">
        <f aca="false">H20+H23+H24+H25+H27</f>
        <v>0</v>
      </c>
      <c r="I19" s="68" t="n">
        <f aca="false">I20+I23+I24+I25+I27</f>
        <v>0</v>
      </c>
      <c r="J19" s="68" t="n">
        <f aca="false">J20+J23+J24+J25+J27</f>
        <v>0</v>
      </c>
      <c r="K19" s="68" t="n">
        <f aca="false">K20+K23+K24+K25+K27</f>
        <v>12.22920491</v>
      </c>
      <c r="L19" s="68" t="n">
        <f aca="false">L20+L23+L24+L25+L27</f>
        <v>0</v>
      </c>
      <c r="M19" s="68" t="n">
        <f aca="false">M20+M23+M24+M25+M27</f>
        <v>0</v>
      </c>
      <c r="N19" s="68" t="n">
        <f aca="false">N20+N23+N24+N25+N27</f>
        <v>0</v>
      </c>
      <c r="O19" s="68" t="n">
        <f aca="false">O20+O23+O24+O25+O27</f>
        <v>0</v>
      </c>
      <c r="P19" s="68" t="n">
        <f aca="false">P20+P23+P24+P25+P27</f>
        <v>0</v>
      </c>
      <c r="Q19" s="68" t="n">
        <f aca="false">Q20+Q23+Q24+Q25+Q27</f>
        <v>73.88482263</v>
      </c>
      <c r="R19" s="68" t="n">
        <f aca="false">R20+R23+R24+R25+R27</f>
        <v>0</v>
      </c>
      <c r="S19" s="68" t="n">
        <f aca="false">S20+S23+S24+S25+S27</f>
        <v>0</v>
      </c>
      <c r="T19" s="68" t="n">
        <f aca="false">T20+T23+T24+T25+T27</f>
        <v>0</v>
      </c>
      <c r="U19" s="68" t="n">
        <f aca="false">U20+U23+U24+U25+U27</f>
        <v>0</v>
      </c>
      <c r="V19" s="68" t="n">
        <f aca="false">V20+V23+V24+V25+V27</f>
        <v>0</v>
      </c>
      <c r="W19" s="68" t="n">
        <f aca="false">W20+W23+W24+W25+W27</f>
        <v>63.19487246</v>
      </c>
      <c r="X19" s="68" t="n">
        <f aca="false">X20+X23+X24+X25+X27</f>
        <v>0</v>
      </c>
      <c r="Y19" s="68" t="n">
        <f aca="false">Y20+Y23+Y24+Y25+Y27</f>
        <v>0</v>
      </c>
      <c r="Z19" s="68" t="n">
        <f aca="false">Z20+Z23+Z24+Z25+Z27</f>
        <v>0</v>
      </c>
      <c r="AA19" s="68" t="n">
        <f aca="false">AA20+AA23+AA24+AA25+AA27</f>
        <v>0</v>
      </c>
      <c r="AB19" s="68" t="n">
        <f aca="false">AB20+AB23+AB24+AB25+AB27</f>
        <v>0</v>
      </c>
      <c r="AC19" s="158" t="n">
        <f aca="false">AC20+AC23+AC24+AC25+AC27</f>
        <v>149.3089</v>
      </c>
      <c r="AD19" s="68" t="n">
        <f aca="false">AD20+AD23+AD24+AD25+AD27</f>
        <v>0</v>
      </c>
      <c r="AE19" s="68" t="n">
        <f aca="false">AE20+AE23+AE24+AE25+AE27</f>
        <v>0</v>
      </c>
      <c r="AF19" s="68" t="n">
        <f aca="false">AF20+AF23+AF24+AF25+AF27</f>
        <v>0</v>
      </c>
      <c r="AG19" s="68" t="n">
        <f aca="false">AG20+AG23+AG24+AG25+AG27</f>
        <v>0</v>
      </c>
    </row>
    <row r="20" s="55" customFormat="true" ht="15" hidden="false" customHeight="false" outlineLevel="0" collapsed="false">
      <c r="A20" s="12" t="s">
        <v>17</v>
      </c>
      <c r="B20" s="72" t="s">
        <v>177</v>
      </c>
      <c r="C20" s="73" t="str">
        <f aca="false">'1'!C19</f>
        <v>N_O09</v>
      </c>
      <c r="D20" s="76" t="n">
        <f aca="false">D21+D22</f>
        <v>0</v>
      </c>
      <c r="E20" s="76" t="n">
        <f aca="false">E21+E22</f>
        <v>0</v>
      </c>
      <c r="F20" s="76" t="n">
        <f aca="false">F21+F22</f>
        <v>0</v>
      </c>
      <c r="G20" s="76" t="n">
        <f aca="false">G21+G22</f>
        <v>0</v>
      </c>
      <c r="H20" s="76" t="n">
        <f aca="false">H21+H22</f>
        <v>0</v>
      </c>
      <c r="I20" s="76" t="n">
        <f aca="false">I21+I22</f>
        <v>0</v>
      </c>
      <c r="J20" s="76" t="n">
        <f aca="false">J21+J22</f>
        <v>0</v>
      </c>
      <c r="K20" s="76" t="n">
        <f aca="false">K21+K22</f>
        <v>12.22920491</v>
      </c>
      <c r="L20" s="76" t="n">
        <f aca="false">L21+L22</f>
        <v>0</v>
      </c>
      <c r="M20" s="76" t="n">
        <f aca="false">M21+M22</f>
        <v>0</v>
      </c>
      <c r="N20" s="76" t="n">
        <f aca="false">N21+N22</f>
        <v>0</v>
      </c>
      <c r="O20" s="76" t="n">
        <f aca="false">O21+O22</f>
        <v>0</v>
      </c>
      <c r="P20" s="76" t="n">
        <f aca="false">P21+P22</f>
        <v>0</v>
      </c>
      <c r="Q20" s="76" t="n">
        <f aca="false">Q21+Q22</f>
        <v>73.88482263</v>
      </c>
      <c r="R20" s="76" t="n">
        <f aca="false">R21+R22</f>
        <v>0</v>
      </c>
      <c r="S20" s="76" t="n">
        <f aca="false">S21+S22</f>
        <v>0</v>
      </c>
      <c r="T20" s="76" t="n">
        <f aca="false">T21+T22</f>
        <v>0</v>
      </c>
      <c r="U20" s="76" t="n">
        <f aca="false">U21+U22</f>
        <v>0</v>
      </c>
      <c r="V20" s="76" t="n">
        <f aca="false">V21+V22</f>
        <v>0</v>
      </c>
      <c r="W20" s="76" t="n">
        <f aca="false">W21+W22</f>
        <v>63.19487246</v>
      </c>
      <c r="X20" s="76" t="n">
        <f aca="false">X21+X22</f>
        <v>0</v>
      </c>
      <c r="Y20" s="76" t="n">
        <f aca="false">Y21+Y22</f>
        <v>0</v>
      </c>
      <c r="Z20" s="76" t="n">
        <f aca="false">Z21+Z22</f>
        <v>0</v>
      </c>
      <c r="AA20" s="76" t="n">
        <f aca="false">AA21+AA22</f>
        <v>0</v>
      </c>
      <c r="AB20" s="76" t="n">
        <f aca="false">AB21+AB22</f>
        <v>0</v>
      </c>
      <c r="AC20" s="159" t="n">
        <f aca="false">AC21+AC22</f>
        <v>149.3089</v>
      </c>
      <c r="AD20" s="76" t="n">
        <f aca="false">AD21+AD22</f>
        <v>0</v>
      </c>
      <c r="AE20" s="76" t="n">
        <f aca="false">AE21+AE22</f>
        <v>0</v>
      </c>
      <c r="AF20" s="76" t="n">
        <f aca="false">AF21+AF22</f>
        <v>0</v>
      </c>
      <c r="AG20" s="76" t="n">
        <f aca="false">AG21+AG22</f>
        <v>0</v>
      </c>
    </row>
    <row r="21" s="1" customFormat="true" ht="15" hidden="false" customHeight="false" outlineLevel="0" collapsed="false">
      <c r="A21" s="79" t="s">
        <v>19</v>
      </c>
      <c r="B21" s="80" t="s">
        <v>182</v>
      </c>
      <c r="C21" s="81" t="str">
        <f aca="false">'1'!C20</f>
        <v>N_O09</v>
      </c>
      <c r="D21" s="84" t="n">
        <v>0</v>
      </c>
      <c r="E21" s="84" t="n">
        <v>0</v>
      </c>
      <c r="F21" s="84" t="n">
        <v>0</v>
      </c>
      <c r="G21" s="84" t="n">
        <v>0</v>
      </c>
      <c r="H21" s="84" t="n">
        <v>0</v>
      </c>
      <c r="I21" s="84" t="n">
        <v>0</v>
      </c>
      <c r="J21" s="84" t="n">
        <v>0</v>
      </c>
      <c r="K21" s="84" t="n">
        <v>0</v>
      </c>
      <c r="L21" s="84" t="n">
        <v>0</v>
      </c>
      <c r="M21" s="84" t="n">
        <v>0</v>
      </c>
      <c r="N21" s="84" t="n">
        <v>0</v>
      </c>
      <c r="O21" s="84" t="n">
        <v>0</v>
      </c>
      <c r="P21" s="84" t="n">
        <v>0</v>
      </c>
      <c r="Q21" s="84" t="n">
        <v>0</v>
      </c>
      <c r="R21" s="84" t="n">
        <v>0</v>
      </c>
      <c r="S21" s="84" t="n">
        <v>0</v>
      </c>
      <c r="T21" s="84" t="n">
        <v>0</v>
      </c>
      <c r="U21" s="84" t="n">
        <v>0</v>
      </c>
      <c r="V21" s="84" t="n">
        <v>0</v>
      </c>
      <c r="W21" s="84" t="n">
        <v>0</v>
      </c>
      <c r="X21" s="84" t="n">
        <v>0</v>
      </c>
      <c r="Y21" s="84" t="n">
        <v>0</v>
      </c>
      <c r="Z21" s="84" t="n">
        <v>0</v>
      </c>
      <c r="AA21" s="84" t="n">
        <v>0</v>
      </c>
      <c r="AB21" s="84" t="n">
        <f aca="false">D21+J21+P21+V21</f>
        <v>0</v>
      </c>
      <c r="AC21" s="160" t="n">
        <f aca="false">E21+K21+Q21+W21</f>
        <v>0</v>
      </c>
      <c r="AD21" s="84" t="n">
        <f aca="false">F21+L21+R21+X21</f>
        <v>0</v>
      </c>
      <c r="AE21" s="84" t="n">
        <f aca="false">G21+M21+S21+Y21</f>
        <v>0</v>
      </c>
      <c r="AF21" s="84" t="n">
        <f aca="false">H21+N21+T21+Z21</f>
        <v>0</v>
      </c>
      <c r="AG21" s="84" t="n">
        <f aca="false">I21+O21+U21+AA21</f>
        <v>0</v>
      </c>
    </row>
    <row r="22" s="1" customFormat="true" ht="15" hidden="false" customHeight="false" outlineLevel="0" collapsed="false">
      <c r="A22" s="79" t="s">
        <v>24</v>
      </c>
      <c r="B22" s="80" t="s">
        <v>370</v>
      </c>
      <c r="C22" s="81" t="str">
        <f aca="false">'1'!C21</f>
        <v>N_O09</v>
      </c>
      <c r="D22" s="84" t="n">
        <v>0</v>
      </c>
      <c r="E22" s="84" t="n">
        <v>0</v>
      </c>
      <c r="F22" s="84" t="n">
        <v>0</v>
      </c>
      <c r="G22" s="84" t="n">
        <v>0</v>
      </c>
      <c r="H22" s="84" t="n">
        <v>0</v>
      </c>
      <c r="I22" s="84" t="n">
        <v>0</v>
      </c>
      <c r="J22" s="84" t="n">
        <v>0</v>
      </c>
      <c r="K22" s="84" t="n">
        <v>12.22920491</v>
      </c>
      <c r="L22" s="84" t="n">
        <v>0</v>
      </c>
      <c r="M22" s="84" t="n">
        <v>0</v>
      </c>
      <c r="N22" s="84" t="n">
        <v>0</v>
      </c>
      <c r="O22" s="84" t="n">
        <v>0</v>
      </c>
      <c r="P22" s="84" t="n">
        <v>0</v>
      </c>
      <c r="Q22" s="84" t="n">
        <v>73.88482263</v>
      </c>
      <c r="R22" s="84" t="n">
        <v>0</v>
      </c>
      <c r="S22" s="84" t="n">
        <v>0</v>
      </c>
      <c r="T22" s="84" t="n">
        <v>0</v>
      </c>
      <c r="U22" s="84" t="n">
        <v>0</v>
      </c>
      <c r="V22" s="84" t="n">
        <v>0</v>
      </c>
      <c r="W22" s="84" t="n">
        <v>63.19487246</v>
      </c>
      <c r="X22" s="84" t="n">
        <v>0</v>
      </c>
      <c r="Y22" s="84" t="n">
        <v>0</v>
      </c>
      <c r="Z22" s="84" t="n">
        <v>0</v>
      </c>
      <c r="AA22" s="84" t="n">
        <v>0</v>
      </c>
      <c r="AB22" s="84" t="n">
        <f aca="false">D22+J22+P22+V22</f>
        <v>0</v>
      </c>
      <c r="AC22" s="160" t="n">
        <f aca="false">E22+K22+Q22+W22</f>
        <v>149.3089</v>
      </c>
      <c r="AD22" s="84" t="n">
        <f aca="false">F22+L22+R22+X22</f>
        <v>0</v>
      </c>
      <c r="AE22" s="84" t="n">
        <f aca="false">G22+M22+S22+Y22</f>
        <v>0</v>
      </c>
      <c r="AF22" s="84" t="n">
        <f aca="false">H22+N22+T22+Z22</f>
        <v>0</v>
      </c>
      <c r="AG22" s="84" t="n">
        <f aca="false">I22+O22+U22+AA22</f>
        <v>0</v>
      </c>
    </row>
    <row r="23" s="55" customFormat="true" ht="15" hidden="false" customHeight="false" outlineLevel="0" collapsed="false">
      <c r="A23" s="12" t="s">
        <v>27</v>
      </c>
      <c r="B23" s="27" t="s">
        <v>28</v>
      </c>
      <c r="C23" s="73" t="str">
        <f aca="false">'1'!C22</f>
        <v>нд</v>
      </c>
      <c r="D23" s="76" t="n">
        <v>0</v>
      </c>
      <c r="E23" s="76" t="n">
        <v>0</v>
      </c>
      <c r="F23" s="76" t="n">
        <v>0</v>
      </c>
      <c r="G23" s="76" t="n">
        <v>0</v>
      </c>
      <c r="H23" s="76" t="n">
        <v>0</v>
      </c>
      <c r="I23" s="76" t="n">
        <v>0</v>
      </c>
      <c r="J23" s="76" t="n">
        <v>0</v>
      </c>
      <c r="K23" s="76" t="n">
        <v>0</v>
      </c>
      <c r="L23" s="76" t="n">
        <v>0</v>
      </c>
      <c r="M23" s="76" t="n">
        <v>0</v>
      </c>
      <c r="N23" s="76" t="n">
        <v>0</v>
      </c>
      <c r="O23" s="76" t="n">
        <v>0</v>
      </c>
      <c r="P23" s="76" t="n">
        <v>0</v>
      </c>
      <c r="Q23" s="76" t="n">
        <v>0</v>
      </c>
      <c r="R23" s="76" t="n">
        <v>0</v>
      </c>
      <c r="S23" s="76" t="n">
        <v>0</v>
      </c>
      <c r="T23" s="76" t="n">
        <v>0</v>
      </c>
      <c r="U23" s="76" t="n">
        <v>0</v>
      </c>
      <c r="V23" s="76" t="n">
        <v>0</v>
      </c>
      <c r="W23" s="76" t="n">
        <v>0</v>
      </c>
      <c r="X23" s="76" t="n">
        <v>0</v>
      </c>
      <c r="Y23" s="76" t="n">
        <v>0</v>
      </c>
      <c r="Z23" s="76" t="n">
        <v>0</v>
      </c>
      <c r="AA23" s="76" t="n">
        <v>0</v>
      </c>
      <c r="AB23" s="76" t="n">
        <f aca="false">D23+J23+P23+V23</f>
        <v>0</v>
      </c>
      <c r="AC23" s="159" t="n">
        <f aca="false">E23+K23+Q23+W23</f>
        <v>0</v>
      </c>
      <c r="AD23" s="76" t="n">
        <f aca="false">F23+L23+R23+X23</f>
        <v>0</v>
      </c>
      <c r="AE23" s="76" t="n">
        <f aca="false">G23+M23+S23+Y23</f>
        <v>0</v>
      </c>
      <c r="AF23" s="76" t="n">
        <f aca="false">H23+N23+T23+Z23</f>
        <v>0</v>
      </c>
      <c r="AG23" s="76" t="n">
        <f aca="false">I23+O23+U23+AA23</f>
        <v>0</v>
      </c>
    </row>
    <row r="24" s="55" customFormat="true" ht="15" hidden="false" customHeight="false" outlineLevel="0" collapsed="false">
      <c r="A24" s="12" t="s">
        <v>46</v>
      </c>
      <c r="B24" s="27" t="s">
        <v>47</v>
      </c>
      <c r="C24" s="73" t="str">
        <f aca="false">'1'!C23</f>
        <v>нд</v>
      </c>
      <c r="D24" s="76" t="n">
        <v>0</v>
      </c>
      <c r="E24" s="76" t="n">
        <v>0</v>
      </c>
      <c r="F24" s="76" t="n">
        <v>0</v>
      </c>
      <c r="G24" s="76" t="n">
        <v>0</v>
      </c>
      <c r="H24" s="76" t="n">
        <v>0</v>
      </c>
      <c r="I24" s="76" t="n">
        <v>0</v>
      </c>
      <c r="J24" s="76" t="n">
        <v>0</v>
      </c>
      <c r="K24" s="76" t="n">
        <v>0</v>
      </c>
      <c r="L24" s="76" t="n">
        <v>0</v>
      </c>
      <c r="M24" s="76" t="n">
        <v>0</v>
      </c>
      <c r="N24" s="76" t="n">
        <v>0</v>
      </c>
      <c r="O24" s="76" t="n">
        <v>0</v>
      </c>
      <c r="P24" s="76" t="n">
        <v>0</v>
      </c>
      <c r="Q24" s="76" t="n">
        <v>0</v>
      </c>
      <c r="R24" s="76" t="n">
        <v>0</v>
      </c>
      <c r="S24" s="76" t="n">
        <v>0</v>
      </c>
      <c r="T24" s="76" t="n">
        <v>0</v>
      </c>
      <c r="U24" s="76" t="n">
        <v>0</v>
      </c>
      <c r="V24" s="76" t="n">
        <v>0</v>
      </c>
      <c r="W24" s="76" t="n">
        <v>0</v>
      </c>
      <c r="X24" s="76" t="n">
        <v>0</v>
      </c>
      <c r="Y24" s="76" t="n">
        <v>0</v>
      </c>
      <c r="Z24" s="76" t="n">
        <v>0</v>
      </c>
      <c r="AA24" s="76" t="n">
        <v>0</v>
      </c>
      <c r="AB24" s="76" t="n">
        <f aca="false">D24+J24+P24+V24</f>
        <v>0</v>
      </c>
      <c r="AC24" s="159" t="n">
        <f aca="false">E24+K24+Q24+W24</f>
        <v>0</v>
      </c>
      <c r="AD24" s="76" t="n">
        <f aca="false">F24+L24+R24+X24</f>
        <v>0</v>
      </c>
      <c r="AE24" s="76" t="n">
        <f aca="false">G24+M24+S24+Y24</f>
        <v>0</v>
      </c>
      <c r="AF24" s="76" t="n">
        <f aca="false">H24+N24+T24+Z24</f>
        <v>0</v>
      </c>
      <c r="AG24" s="76" t="n">
        <f aca="false">I24+O24+U24+AA24</f>
        <v>0</v>
      </c>
    </row>
    <row r="25" s="55" customFormat="true" ht="15" hidden="false" customHeight="false" outlineLevel="0" collapsed="false">
      <c r="A25" s="12" t="s">
        <v>60</v>
      </c>
      <c r="B25" s="130" t="s">
        <v>61</v>
      </c>
      <c r="C25" s="73" t="str">
        <f aca="false">'1'!C24</f>
        <v>Q_R01</v>
      </c>
      <c r="D25" s="76" t="n">
        <f aca="false">D26</f>
        <v>0</v>
      </c>
      <c r="E25" s="76" t="n">
        <f aca="false">E26</f>
        <v>0</v>
      </c>
      <c r="F25" s="76" t="n">
        <f aca="false">F26</f>
        <v>0</v>
      </c>
      <c r="G25" s="76" t="n">
        <f aca="false">G26</f>
        <v>0</v>
      </c>
      <c r="H25" s="76" t="n">
        <f aca="false">H26</f>
        <v>0</v>
      </c>
      <c r="I25" s="76" t="n">
        <f aca="false">I26</f>
        <v>0</v>
      </c>
      <c r="J25" s="76" t="n">
        <f aca="false">J26</f>
        <v>0</v>
      </c>
      <c r="K25" s="76" t="n">
        <f aca="false">K26</f>
        <v>0</v>
      </c>
      <c r="L25" s="76" t="n">
        <f aca="false">L26</f>
        <v>0</v>
      </c>
      <c r="M25" s="76" t="n">
        <f aca="false">M26</f>
        <v>0</v>
      </c>
      <c r="N25" s="76" t="n">
        <f aca="false">N26</f>
        <v>0</v>
      </c>
      <c r="O25" s="76" t="n">
        <f aca="false">O26</f>
        <v>0</v>
      </c>
      <c r="P25" s="76" t="n">
        <f aca="false">P26</f>
        <v>0</v>
      </c>
      <c r="Q25" s="76" t="n">
        <f aca="false">Q26</f>
        <v>0</v>
      </c>
      <c r="R25" s="76" t="n">
        <f aca="false">R26</f>
        <v>0</v>
      </c>
      <c r="S25" s="76" t="n">
        <f aca="false">S26</f>
        <v>0</v>
      </c>
      <c r="T25" s="76" t="n">
        <f aca="false">T26</f>
        <v>0</v>
      </c>
      <c r="U25" s="76" t="n">
        <f aca="false">U26</f>
        <v>0</v>
      </c>
      <c r="V25" s="76" t="n">
        <f aca="false">V26</f>
        <v>0</v>
      </c>
      <c r="W25" s="76" t="n">
        <f aca="false">W26</f>
        <v>0</v>
      </c>
      <c r="X25" s="76" t="n">
        <f aca="false">X26</f>
        <v>0</v>
      </c>
      <c r="Y25" s="76" t="n">
        <f aca="false">Y26</f>
        <v>0</v>
      </c>
      <c r="Z25" s="76" t="n">
        <f aca="false">Z26</f>
        <v>0</v>
      </c>
      <c r="AA25" s="76" t="n">
        <f aca="false">AA26</f>
        <v>0</v>
      </c>
      <c r="AB25" s="76" t="n">
        <f aca="false">D25+J25+P25+V25</f>
        <v>0</v>
      </c>
      <c r="AC25" s="159" t="n">
        <f aca="false">E25+K25+Q25+W25</f>
        <v>0</v>
      </c>
      <c r="AD25" s="76" t="n">
        <f aca="false">F25+L25+R25+X25</f>
        <v>0</v>
      </c>
      <c r="AE25" s="76" t="n">
        <f aca="false">G25+M25+S25+Y25</f>
        <v>0</v>
      </c>
      <c r="AF25" s="76" t="n">
        <f aca="false">H25+N25+T25+Z25</f>
        <v>0</v>
      </c>
      <c r="AG25" s="76" t="n">
        <f aca="false">I25+O25+U25+AA25</f>
        <v>0</v>
      </c>
    </row>
    <row r="26" s="1" customFormat="true" ht="16.15" hidden="false" customHeight="false" outlineLevel="0" collapsed="false">
      <c r="A26" s="22" t="s">
        <v>185</v>
      </c>
      <c r="B26" s="150" t="s">
        <v>186</v>
      </c>
      <c r="C26" s="81" t="str">
        <f aca="false">'1'!C25</f>
        <v>Q_R01</v>
      </c>
      <c r="D26" s="84" t="n">
        <v>0</v>
      </c>
      <c r="E26" s="84" t="n">
        <v>0</v>
      </c>
      <c r="F26" s="84" t="n">
        <v>0</v>
      </c>
      <c r="G26" s="84" t="n">
        <v>0</v>
      </c>
      <c r="H26" s="84" t="n">
        <v>0</v>
      </c>
      <c r="I26" s="84" t="n">
        <v>0</v>
      </c>
      <c r="J26" s="84" t="n">
        <v>0</v>
      </c>
      <c r="K26" s="84" t="n">
        <v>0</v>
      </c>
      <c r="L26" s="84" t="n">
        <v>0</v>
      </c>
      <c r="M26" s="84" t="n">
        <v>0</v>
      </c>
      <c r="N26" s="84" t="n">
        <v>0</v>
      </c>
      <c r="O26" s="84" t="n">
        <v>0</v>
      </c>
      <c r="P26" s="84" t="n">
        <v>0</v>
      </c>
      <c r="Q26" s="84" t="n">
        <v>0</v>
      </c>
      <c r="R26" s="84" t="n">
        <v>0</v>
      </c>
      <c r="S26" s="84" t="n">
        <v>0</v>
      </c>
      <c r="T26" s="84" t="n">
        <v>0</v>
      </c>
      <c r="U26" s="84" t="n">
        <v>0</v>
      </c>
      <c r="V26" s="84" t="n">
        <v>0</v>
      </c>
      <c r="W26" s="84" t="n">
        <v>0</v>
      </c>
      <c r="X26" s="84" t="n">
        <f aca="false">X27</f>
        <v>0</v>
      </c>
      <c r="Y26" s="84" t="n">
        <f aca="false">Y27</f>
        <v>0</v>
      </c>
      <c r="Z26" s="84" t="n">
        <v>0</v>
      </c>
      <c r="AA26" s="84" t="n">
        <f aca="false">AA27</f>
        <v>0</v>
      </c>
      <c r="AB26" s="84" t="n">
        <f aca="false">D26+J26+P26+V26</f>
        <v>0</v>
      </c>
      <c r="AC26" s="160" t="n">
        <f aca="false">E26+K26+Q26+W26</f>
        <v>0</v>
      </c>
      <c r="AD26" s="84" t="n">
        <f aca="false">F26+L26+R26+X26</f>
        <v>0</v>
      </c>
      <c r="AE26" s="84" t="n">
        <f aca="false">G26+M26+S26+Y26</f>
        <v>0</v>
      </c>
      <c r="AF26" s="84" t="n">
        <f aca="false">H26+N26+T26+Z26</f>
        <v>0</v>
      </c>
      <c r="AG26" s="84" t="n">
        <f aca="false">I26+O26+U26+AA26</f>
        <v>0</v>
      </c>
    </row>
    <row r="27" s="55" customFormat="true" ht="15" hidden="false" customHeight="false" outlineLevel="0" collapsed="false">
      <c r="A27" s="12" t="s">
        <v>74</v>
      </c>
      <c r="B27" s="13" t="s">
        <v>75</v>
      </c>
      <c r="C27" s="73" t="str">
        <f aca="false">'1'!C26</f>
        <v>нд</v>
      </c>
      <c r="D27" s="76" t="n">
        <v>0</v>
      </c>
      <c r="E27" s="76" t="n">
        <v>0</v>
      </c>
      <c r="F27" s="76" t="n">
        <v>0</v>
      </c>
      <c r="G27" s="76" t="n">
        <v>0</v>
      </c>
      <c r="H27" s="76" t="n">
        <v>0</v>
      </c>
      <c r="I27" s="76" t="n">
        <v>0</v>
      </c>
      <c r="J27" s="76" t="n">
        <v>0</v>
      </c>
      <c r="K27" s="76" t="n">
        <v>0</v>
      </c>
      <c r="L27" s="76" t="n">
        <v>0</v>
      </c>
      <c r="M27" s="76" t="n">
        <v>0</v>
      </c>
      <c r="N27" s="76" t="n">
        <v>0</v>
      </c>
      <c r="O27" s="76" t="n">
        <v>0</v>
      </c>
      <c r="P27" s="76" t="n">
        <v>0</v>
      </c>
      <c r="Q27" s="76" t="n">
        <v>0</v>
      </c>
      <c r="R27" s="76" t="n">
        <v>0</v>
      </c>
      <c r="S27" s="76" t="n">
        <v>0</v>
      </c>
      <c r="T27" s="76" t="n">
        <v>0</v>
      </c>
      <c r="U27" s="76" t="n">
        <v>0</v>
      </c>
      <c r="V27" s="76" t="n">
        <v>0</v>
      </c>
      <c r="W27" s="76" t="n">
        <v>0</v>
      </c>
      <c r="X27" s="76" t="n">
        <v>0</v>
      </c>
      <c r="Y27" s="76" t="n">
        <v>0</v>
      </c>
      <c r="Z27" s="76" t="n">
        <v>0</v>
      </c>
      <c r="AA27" s="76" t="n">
        <v>0</v>
      </c>
      <c r="AB27" s="76" t="n">
        <f aca="false">D27+J27+P27+V27</f>
        <v>0</v>
      </c>
      <c r="AC27" s="159" t="n">
        <f aca="false">E27+K27+Q27+W27</f>
        <v>0</v>
      </c>
      <c r="AD27" s="76" t="n">
        <f aca="false">F27+L27+R27+X27</f>
        <v>0</v>
      </c>
      <c r="AE27" s="76" t="n">
        <f aca="false">G27+M27+S27+Y27</f>
        <v>0</v>
      </c>
      <c r="AF27" s="76" t="n">
        <f aca="false">H27+N27+T27+Z27</f>
        <v>0</v>
      </c>
      <c r="AG27" s="76" t="n">
        <f aca="false">I27+O27+U27+AA27</f>
        <v>0</v>
      </c>
    </row>
    <row r="29" customFormat="false" ht="15.75" hidden="false" customHeight="false" outlineLevel="0" collapsed="false">
      <c r="AC29" s="107"/>
    </row>
    <row r="30" customFormat="false" ht="15" hidden="false" customHeight="false" outlineLevel="0" collapsed="false">
      <c r="C30" s="45"/>
      <c r="D30" s="45"/>
      <c r="E30" s="161"/>
      <c r="J30" s="45"/>
      <c r="K30" s="45"/>
      <c r="L30" s="161"/>
      <c r="P30" s="162"/>
      <c r="Q30" s="45"/>
      <c r="R30" s="161"/>
      <c r="AC30" s="151"/>
    </row>
    <row r="31" customFormat="false" ht="15" hidden="false" customHeight="false" outlineLevel="0" collapsed="false">
      <c r="C31" s="45"/>
      <c r="D31" s="45"/>
      <c r="E31" s="161"/>
      <c r="J31" s="45"/>
      <c r="K31" s="45"/>
      <c r="L31" s="161"/>
      <c r="P31" s="162"/>
      <c r="Q31" s="45"/>
      <c r="R31" s="161"/>
      <c r="AC31" s="151"/>
    </row>
    <row r="32" customFormat="false" ht="15" hidden="false" customHeight="false" outlineLevel="0" collapsed="false">
      <c r="C32" s="45"/>
      <c r="D32" s="45"/>
      <c r="E32" s="161"/>
      <c r="J32" s="45"/>
      <c r="K32" s="45"/>
      <c r="L32" s="161"/>
      <c r="P32" s="162"/>
      <c r="Q32" s="45"/>
      <c r="R32" s="161"/>
      <c r="AC32" s="151"/>
    </row>
    <row r="33" customFormat="false" ht="15" hidden="false" customHeight="false" outlineLevel="0" collapsed="false">
      <c r="C33" s="45"/>
      <c r="D33" s="45"/>
      <c r="E33" s="161"/>
      <c r="J33" s="45"/>
      <c r="K33" s="45"/>
      <c r="L33" s="161"/>
      <c r="P33" s="162"/>
      <c r="Q33" s="45"/>
      <c r="R33" s="161"/>
      <c r="AC33" s="151"/>
    </row>
    <row r="34" customFormat="false" ht="15" hidden="false" customHeight="false" outlineLevel="0" collapsed="false">
      <c r="C34" s="45"/>
      <c r="D34" s="45"/>
      <c r="E34" s="161"/>
      <c r="J34" s="45"/>
      <c r="K34" s="45"/>
      <c r="L34" s="161"/>
      <c r="P34" s="162"/>
      <c r="Q34" s="45"/>
      <c r="R34" s="161"/>
    </row>
    <row r="35" customFormat="false" ht="15" hidden="false" customHeight="false" outlineLevel="0" collapsed="false">
      <c r="C35" s="45"/>
      <c r="D35" s="45"/>
      <c r="E35" s="161"/>
      <c r="J35" s="45"/>
      <c r="K35" s="45"/>
      <c r="L35" s="161"/>
      <c r="P35" s="162"/>
      <c r="Q35" s="45"/>
      <c r="R35" s="161"/>
    </row>
    <row r="36" customFormat="false" ht="15" hidden="false" customHeight="false" outlineLevel="0" collapsed="false">
      <c r="C36" s="45"/>
      <c r="D36" s="45"/>
      <c r="E36" s="161"/>
      <c r="J36" s="45"/>
      <c r="K36" s="45"/>
      <c r="L36" s="161"/>
      <c r="P36" s="162"/>
      <c r="Q36" s="45"/>
      <c r="R36" s="161"/>
    </row>
    <row r="37" customFormat="false" ht="15" hidden="false" customHeight="false" outlineLevel="0" collapsed="false">
      <c r="C37" s="45"/>
      <c r="D37" s="45"/>
      <c r="E37" s="161"/>
      <c r="J37" s="45"/>
      <c r="K37" s="45"/>
      <c r="L37" s="161"/>
      <c r="P37" s="162"/>
      <c r="Q37" s="45"/>
      <c r="R37" s="161"/>
    </row>
    <row r="38" customFormat="false" ht="15" hidden="false" customHeight="false" outlineLevel="0" collapsed="false">
      <c r="C38" s="45"/>
      <c r="D38" s="29"/>
      <c r="E38" s="163"/>
      <c r="J38" s="29"/>
      <c r="K38" s="29"/>
      <c r="L38" s="163"/>
      <c r="P38" s="29"/>
      <c r="Q38" s="29"/>
      <c r="R38" s="163"/>
      <c r="AD38" s="1" t="s">
        <v>371</v>
      </c>
    </row>
    <row r="39" customFormat="false" ht="15" hidden="false" customHeight="false" outlineLevel="0" collapsed="false">
      <c r="C39" s="45"/>
      <c r="D39" s="45"/>
      <c r="E39" s="161"/>
      <c r="J39" s="45"/>
      <c r="K39" s="45"/>
      <c r="L39" s="161"/>
      <c r="P39" s="162"/>
      <c r="Q39" s="45"/>
      <c r="R39" s="161"/>
    </row>
    <row r="40" customFormat="false" ht="15" hidden="false" customHeight="false" outlineLevel="0" collapsed="false">
      <c r="C40" s="45"/>
      <c r="D40" s="45"/>
      <c r="E40" s="161"/>
      <c r="J40" s="45"/>
      <c r="K40" s="45"/>
      <c r="L40" s="161"/>
      <c r="P40" s="162"/>
      <c r="Q40" s="45"/>
      <c r="R40" s="161"/>
    </row>
    <row r="41" customFormat="false" ht="15" hidden="false" customHeight="false" outlineLevel="0" collapsed="false">
      <c r="C41" s="45"/>
      <c r="D41" s="45"/>
      <c r="E41" s="161"/>
      <c r="J41" s="45"/>
      <c r="K41" s="45"/>
      <c r="L41" s="161"/>
      <c r="P41" s="162"/>
      <c r="Q41" s="45"/>
      <c r="R41" s="161"/>
    </row>
    <row r="42" customFormat="false" ht="15" hidden="false" customHeight="false" outlineLevel="0" collapsed="false">
      <c r="C42" s="45"/>
      <c r="D42" s="45"/>
      <c r="E42" s="161"/>
      <c r="J42" s="45"/>
      <c r="K42" s="45"/>
      <c r="L42" s="161"/>
      <c r="P42" s="162"/>
      <c r="Q42" s="45"/>
      <c r="R42" s="161"/>
    </row>
    <row r="43" customFormat="false" ht="15" hidden="false" customHeight="false" outlineLevel="0" collapsed="false">
      <c r="C43" s="45"/>
      <c r="D43" s="45"/>
      <c r="E43" s="161"/>
      <c r="J43" s="45"/>
      <c r="K43" s="45"/>
      <c r="L43" s="161"/>
      <c r="P43" s="162"/>
      <c r="Q43" s="45"/>
      <c r="R43" s="161"/>
    </row>
    <row r="44" customFormat="false" ht="15" hidden="false" customHeight="false" outlineLevel="0" collapsed="false">
      <c r="C44" s="45"/>
      <c r="D44" s="45"/>
      <c r="E44" s="161"/>
      <c r="J44" s="45"/>
      <c r="K44" s="45"/>
      <c r="L44" s="161"/>
      <c r="P44" s="162"/>
      <c r="Q44" s="45"/>
      <c r="R44" s="161"/>
    </row>
    <row r="45" customFormat="false" ht="15" hidden="false" customHeight="false" outlineLevel="0" collapsed="false">
      <c r="C45" s="45"/>
      <c r="D45" s="45"/>
      <c r="E45" s="161"/>
      <c r="J45" s="45"/>
      <c r="K45" s="45"/>
      <c r="L45" s="161"/>
      <c r="P45" s="162"/>
      <c r="Q45" s="45"/>
      <c r="R45" s="161"/>
    </row>
    <row r="46" customFormat="false" ht="15" hidden="false" customHeight="false" outlineLevel="0" collapsed="false">
      <c r="C46" s="45"/>
      <c r="D46" s="45"/>
      <c r="E46" s="161"/>
      <c r="J46" s="45"/>
      <c r="K46" s="45"/>
      <c r="L46" s="161"/>
      <c r="P46" s="162"/>
      <c r="Q46" s="45"/>
      <c r="R46" s="161"/>
    </row>
    <row r="47" customFormat="false" ht="15" hidden="false" customHeight="false" outlineLevel="0" collapsed="false">
      <c r="C47" s="45"/>
      <c r="D47" s="45"/>
      <c r="E47" s="161"/>
      <c r="J47" s="45"/>
      <c r="K47" s="45"/>
      <c r="L47" s="161"/>
      <c r="P47" s="162"/>
      <c r="Q47" s="45"/>
      <c r="R47" s="161"/>
    </row>
    <row r="48" customFormat="false" ht="15" hidden="false" customHeight="false" outlineLevel="0" collapsed="false">
      <c r="C48" s="45"/>
      <c r="D48" s="45"/>
      <c r="E48" s="161"/>
      <c r="J48" s="45"/>
      <c r="K48" s="45"/>
      <c r="L48" s="161"/>
      <c r="P48" s="162"/>
      <c r="Q48" s="45"/>
      <c r="R48" s="161"/>
    </row>
    <row r="49" customFormat="false" ht="15" hidden="false" customHeight="false" outlineLevel="0" collapsed="false">
      <c r="C49" s="45"/>
      <c r="D49" s="45"/>
      <c r="E49" s="161"/>
      <c r="J49" s="45"/>
      <c r="K49" s="45"/>
      <c r="L49" s="161"/>
      <c r="P49" s="162"/>
      <c r="Q49" s="45"/>
      <c r="R49" s="161"/>
    </row>
    <row r="50" customFormat="false" ht="15" hidden="false" customHeight="false" outlineLevel="0" collapsed="false">
      <c r="C50" s="45"/>
      <c r="D50" s="45"/>
      <c r="E50" s="161"/>
      <c r="J50" s="45"/>
      <c r="K50" s="45"/>
      <c r="L50" s="161"/>
      <c r="P50" s="162"/>
      <c r="Q50" s="45"/>
      <c r="R50" s="161"/>
    </row>
    <row r="51" customFormat="false" ht="15" hidden="false" customHeight="false" outlineLevel="0" collapsed="false">
      <c r="C51" s="45"/>
      <c r="D51" s="45"/>
      <c r="E51" s="161"/>
      <c r="J51" s="45"/>
      <c r="K51" s="45"/>
      <c r="L51" s="161"/>
      <c r="P51" s="162"/>
      <c r="Q51" s="45"/>
      <c r="R51" s="161"/>
    </row>
    <row r="52" customFormat="false" ht="15" hidden="false" customHeight="false" outlineLevel="0" collapsed="false">
      <c r="C52" s="45"/>
      <c r="D52" s="45"/>
      <c r="E52" s="161"/>
      <c r="J52" s="45"/>
      <c r="K52" s="45"/>
      <c r="L52" s="161"/>
      <c r="P52" s="162"/>
      <c r="Q52" s="45"/>
      <c r="R52" s="161"/>
    </row>
    <row r="53" customFormat="false" ht="15" hidden="false" customHeight="false" outlineLevel="0" collapsed="false">
      <c r="C53" s="45"/>
      <c r="D53" s="45"/>
      <c r="E53" s="161"/>
      <c r="J53" s="45"/>
      <c r="K53" s="45"/>
      <c r="L53" s="161"/>
      <c r="P53" s="162"/>
      <c r="Q53" s="45"/>
      <c r="R53" s="161"/>
    </row>
    <row r="54" customFormat="false" ht="15" hidden="false" customHeight="false" outlineLevel="0" collapsed="false">
      <c r="C54" s="45"/>
      <c r="D54" s="45"/>
      <c r="E54" s="161"/>
      <c r="J54" s="45"/>
      <c r="K54" s="45"/>
      <c r="L54" s="161"/>
      <c r="P54" s="162"/>
      <c r="Q54" s="45"/>
      <c r="R54" s="161"/>
    </row>
    <row r="55" customFormat="false" ht="15" hidden="false" customHeight="false" outlineLevel="0" collapsed="false">
      <c r="C55" s="45"/>
      <c r="D55" s="45"/>
      <c r="E55" s="161"/>
      <c r="J55" s="45"/>
      <c r="K55" s="45"/>
      <c r="L55" s="161"/>
      <c r="P55" s="162"/>
      <c r="Q55" s="45"/>
      <c r="R55" s="161"/>
    </row>
    <row r="56" customFormat="false" ht="15" hidden="false" customHeight="false" outlineLevel="0" collapsed="false">
      <c r="C56" s="45"/>
      <c r="D56" s="45"/>
      <c r="E56" s="161"/>
      <c r="J56" s="45"/>
      <c r="K56" s="45"/>
      <c r="L56" s="161"/>
      <c r="P56" s="162"/>
      <c r="Q56" s="45"/>
      <c r="R56" s="161"/>
    </row>
    <row r="57" customFormat="false" ht="15" hidden="false" customHeight="false" outlineLevel="0" collapsed="false">
      <c r="C57" s="45"/>
      <c r="D57" s="45"/>
      <c r="E57" s="161"/>
      <c r="J57" s="45"/>
      <c r="K57" s="45"/>
      <c r="L57" s="161"/>
      <c r="P57" s="162"/>
      <c r="Q57" s="45"/>
      <c r="R57" s="161"/>
    </row>
    <row r="58" customFormat="false" ht="15" hidden="false" customHeight="false" outlineLevel="0" collapsed="false">
      <c r="C58" s="45"/>
      <c r="D58" s="45"/>
      <c r="E58" s="161"/>
      <c r="J58" s="45"/>
      <c r="K58" s="45"/>
      <c r="L58" s="161"/>
      <c r="P58" s="162"/>
      <c r="Q58" s="45"/>
      <c r="R58" s="161"/>
    </row>
    <row r="59" customFormat="false" ht="15" hidden="false" customHeight="false" outlineLevel="0" collapsed="false">
      <c r="L59" s="164"/>
    </row>
    <row r="1048576" customFormat="false" ht="12.8" hidden="false" customHeight="false" outlineLevel="0" collapsed="false"/>
  </sheetData>
  <mergeCells count="21">
    <mergeCell ref="A1:AG1"/>
    <mergeCell ref="A2:AG2"/>
    <mergeCell ref="A3:AG3"/>
    <mergeCell ref="A4:AG4"/>
    <mergeCell ref="A5:AG5"/>
    <mergeCell ref="A6:AG6"/>
    <mergeCell ref="A7:AG7"/>
    <mergeCell ref="A8:A11"/>
    <mergeCell ref="B8:B11"/>
    <mergeCell ref="C8:C11"/>
    <mergeCell ref="D8:AG8"/>
    <mergeCell ref="D9:I9"/>
    <mergeCell ref="J9:O9"/>
    <mergeCell ref="P9:U9"/>
    <mergeCell ref="V9:AA9"/>
    <mergeCell ref="AB9:AG9"/>
    <mergeCell ref="E10:I10"/>
    <mergeCell ref="K10:O10"/>
    <mergeCell ref="Q10:U10"/>
    <mergeCell ref="W10:AA10"/>
    <mergeCell ref="AC10:AG1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AW1048576"/>
  <sheetViews>
    <sheetView showFormulas="false" showGridLines="true" showRowColHeaders="true" showZeros="true" rightToLeft="false" tabSelected="false" showOutlineSymbols="true" defaultGridColor="true" view="pageBreakPreview" topLeftCell="B1" colorId="64" zoomScale="29" zoomScaleNormal="75" zoomScalePageLayoutView="29" workbookViewId="0">
      <selection pane="topLeft" activeCell="U27" activeCellId="0" sqref="U27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6.5"/>
    <col collapsed="false" customWidth="true" hidden="false" outlineLevel="0" max="2" min="2" style="1" width="86.63"/>
    <col collapsed="false" customWidth="true" hidden="false" outlineLevel="0" max="3" min="3" style="1" width="15.86"/>
    <col collapsed="false" customWidth="true" hidden="false" outlineLevel="0" max="4" min="4" style="1" width="9.25"/>
    <col collapsed="false" customWidth="true" hidden="false" outlineLevel="0" max="5" min="5" style="1" width="7.11"/>
    <col collapsed="false" customWidth="true" hidden="false" outlineLevel="0" max="6" min="6" style="1" width="10.11"/>
    <col collapsed="false" customWidth="true" hidden="false" outlineLevel="0" max="7" min="7" style="1" width="6"/>
    <col collapsed="false" customWidth="true" hidden="false" outlineLevel="0" max="8" min="8" style="1" width="9.25"/>
    <col collapsed="false" customWidth="true" hidden="false" outlineLevel="0" max="10" min="9" style="1" width="8.91"/>
    <col collapsed="false" customWidth="true" hidden="false" outlineLevel="0" max="11" min="11" style="1" width="5.63"/>
    <col collapsed="false" customWidth="true" hidden="false" outlineLevel="0" max="12" min="12" style="1" width="10.89"/>
    <col collapsed="false" customWidth="true" hidden="false" outlineLevel="0" max="13" min="13" style="1" width="8.17"/>
    <col collapsed="false" customWidth="true" hidden="false" outlineLevel="0" max="14" min="14" style="1" width="10.63"/>
    <col collapsed="false" customWidth="true" hidden="false" outlineLevel="0" max="15" min="15" style="1" width="8.25"/>
    <col collapsed="false" customWidth="true" hidden="false" outlineLevel="0" max="16" min="16" style="1" width="10.37"/>
    <col collapsed="false" customWidth="true" hidden="false" outlineLevel="0" max="17" min="17" style="1" width="12.15"/>
    <col collapsed="false" customWidth="true" hidden="false" outlineLevel="0" max="18" min="18" style="1" width="10"/>
    <col collapsed="false" customWidth="true" hidden="false" outlineLevel="0" max="19" min="19" style="1" width="8.74"/>
    <col collapsed="false" customWidth="true" hidden="false" outlineLevel="0" max="20" min="20" style="1" width="9.75"/>
    <col collapsed="false" customWidth="true" hidden="false" outlineLevel="0" max="21" min="21" style="1" width="8.91"/>
    <col collapsed="false" customWidth="true" hidden="true" outlineLevel="0" max="22" min="22" style="1" width="11"/>
    <col collapsed="false" customWidth="true" hidden="true" outlineLevel="0" max="23" min="23" style="1" width="9.09"/>
    <col collapsed="false" customWidth="true" hidden="false" outlineLevel="0" max="24" min="24" style="1" width="9.25"/>
    <col collapsed="false" customWidth="true" hidden="false" outlineLevel="0" max="25" min="25" style="1" width="6.86"/>
    <col collapsed="false" customWidth="true" hidden="true" outlineLevel="0" max="26" min="26" style="1" width="9.25"/>
    <col collapsed="false" customWidth="true" hidden="true" outlineLevel="0" max="27" min="27" style="1" width="8.4"/>
    <col collapsed="false" customWidth="true" hidden="false" outlineLevel="0" max="29" min="28" style="1" width="10"/>
    <col collapsed="false" customWidth="true" hidden="true" outlineLevel="0" max="31" min="30" style="1" width="10"/>
    <col collapsed="false" customWidth="true" hidden="false" outlineLevel="0" max="32" min="32" style="1" width="10"/>
    <col collapsed="false" customWidth="true" hidden="false" outlineLevel="0" max="33" min="33" style="1" width="7.89"/>
    <col collapsed="false" customWidth="true" hidden="false" outlineLevel="0" max="34" min="34" style="1" width="10.11"/>
    <col collapsed="false" customWidth="true" hidden="false" outlineLevel="0" max="35" min="35" style="1" width="11.36"/>
    <col collapsed="false" customWidth="true" hidden="false" outlineLevel="0" max="36" min="36" style="1" width="70.33"/>
    <col collapsed="false" customWidth="true" hidden="false" outlineLevel="0" max="46" min="37" style="1" width="5"/>
    <col collapsed="false" customWidth="false" hidden="false" outlineLevel="0" max="49" min="47" style="1" width="9"/>
  </cols>
  <sheetData>
    <row r="1" customFormat="false" ht="17.35" hidden="false" customHeight="false" outlineLevel="0" collapsed="false">
      <c r="A1" s="132" t="s">
        <v>372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</row>
    <row r="2" customFormat="false" ht="15" hidden="false" customHeight="false" outlineLevel="0" collapsed="false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</row>
    <row r="3" customFormat="false" ht="17.35" hidden="false" customHeight="false" outlineLevel="0" collapsed="false">
      <c r="A3" s="37" t="s">
        <v>188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</row>
    <row r="4" customFormat="false" ht="17.35" hidden="false" customHeight="false" outlineLevel="0" collapsed="false">
      <c r="A4" s="38" t="s">
        <v>373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W4" s="4"/>
    </row>
    <row r="5" customFormat="false" ht="17.35" hidden="false" customHeight="false" outlineLevel="0" collapsed="false">
      <c r="A5" s="38" t="s">
        <v>190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</row>
    <row r="6" customFormat="false" ht="17.35" hidden="false" customHeight="false" outlineLevel="0" collapsed="false">
      <c r="A6" s="38" t="s">
        <v>374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</row>
    <row r="7" customFormat="false" ht="15" hidden="false" customHeight="false" outlineLevel="0" collapsed="false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</row>
    <row r="8" customFormat="false" ht="24.75" hidden="false" customHeight="true" outlineLevel="0" collapsed="false">
      <c r="A8" s="137" t="s">
        <v>1</v>
      </c>
      <c r="B8" s="137" t="s">
        <v>87</v>
      </c>
      <c r="C8" s="137" t="s">
        <v>88</v>
      </c>
      <c r="D8" s="40" t="s">
        <v>375</v>
      </c>
      <c r="E8" s="40"/>
      <c r="F8" s="40"/>
      <c r="G8" s="40"/>
      <c r="H8" s="40"/>
      <c r="I8" s="40"/>
      <c r="J8" s="40"/>
      <c r="K8" s="40"/>
      <c r="L8" s="40" t="s">
        <v>376</v>
      </c>
      <c r="M8" s="40"/>
      <c r="N8" s="40"/>
      <c r="O8" s="40"/>
      <c r="P8" s="165" t="s">
        <v>377</v>
      </c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40" t="s">
        <v>98</v>
      </c>
    </row>
    <row r="9" customFormat="false" ht="29.25" hidden="false" customHeight="true" outlineLevel="0" collapsed="false">
      <c r="A9" s="137"/>
      <c r="B9" s="137"/>
      <c r="C9" s="137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138" t="s">
        <v>203</v>
      </c>
      <c r="Q9" s="138"/>
      <c r="R9" s="138"/>
      <c r="S9" s="138"/>
      <c r="T9" s="138" t="s">
        <v>204</v>
      </c>
      <c r="U9" s="138"/>
      <c r="V9" s="138"/>
      <c r="W9" s="138"/>
      <c r="X9" s="138" t="s">
        <v>205</v>
      </c>
      <c r="Y9" s="138"/>
      <c r="Z9" s="138"/>
      <c r="AA9" s="138"/>
      <c r="AB9" s="138" t="s">
        <v>206</v>
      </c>
      <c r="AC9" s="138"/>
      <c r="AD9" s="138"/>
      <c r="AE9" s="138"/>
      <c r="AF9" s="40" t="s">
        <v>378</v>
      </c>
      <c r="AG9" s="40"/>
      <c r="AH9" s="40"/>
      <c r="AI9" s="40"/>
      <c r="AJ9" s="40"/>
    </row>
    <row r="10" customFormat="false" ht="69" hidden="false" customHeight="true" outlineLevel="0" collapsed="false">
      <c r="A10" s="137"/>
      <c r="B10" s="137"/>
      <c r="C10" s="137"/>
      <c r="D10" s="138" t="s">
        <v>99</v>
      </c>
      <c r="E10" s="138"/>
      <c r="F10" s="138"/>
      <c r="G10" s="138"/>
      <c r="H10" s="137" t="s">
        <v>100</v>
      </c>
      <c r="I10" s="137"/>
      <c r="J10" s="137"/>
      <c r="K10" s="137"/>
      <c r="L10" s="137" t="s">
        <v>101</v>
      </c>
      <c r="M10" s="137"/>
      <c r="N10" s="137" t="s">
        <v>379</v>
      </c>
      <c r="O10" s="137"/>
      <c r="P10" s="137" t="s">
        <v>380</v>
      </c>
      <c r="Q10" s="137"/>
      <c r="R10" s="137" t="s">
        <v>100</v>
      </c>
      <c r="S10" s="137"/>
      <c r="T10" s="137" t="s">
        <v>113</v>
      </c>
      <c r="U10" s="137"/>
      <c r="V10" s="140" t="s">
        <v>100</v>
      </c>
      <c r="W10" s="140"/>
      <c r="X10" s="137" t="s">
        <v>113</v>
      </c>
      <c r="Y10" s="137"/>
      <c r="Z10" s="140" t="s">
        <v>100</v>
      </c>
      <c r="AA10" s="140"/>
      <c r="AB10" s="137" t="s">
        <v>99</v>
      </c>
      <c r="AC10" s="137"/>
      <c r="AD10" s="140" t="s">
        <v>100</v>
      </c>
      <c r="AE10" s="140"/>
      <c r="AF10" s="138" t="s">
        <v>99</v>
      </c>
      <c r="AG10" s="138"/>
      <c r="AH10" s="137" t="s">
        <v>100</v>
      </c>
      <c r="AI10" s="137"/>
      <c r="AJ10" s="40"/>
    </row>
    <row r="11" customFormat="false" ht="116.25" hidden="false" customHeight="true" outlineLevel="0" collapsed="false">
      <c r="A11" s="137"/>
      <c r="B11" s="137"/>
      <c r="C11" s="137"/>
      <c r="D11" s="142" t="s">
        <v>237</v>
      </c>
      <c r="E11" s="142" t="s">
        <v>238</v>
      </c>
      <c r="F11" s="142" t="s">
        <v>239</v>
      </c>
      <c r="G11" s="142" t="s">
        <v>240</v>
      </c>
      <c r="H11" s="142" t="s">
        <v>237</v>
      </c>
      <c r="I11" s="142" t="s">
        <v>238</v>
      </c>
      <c r="J11" s="142" t="s">
        <v>239</v>
      </c>
      <c r="K11" s="142" t="s">
        <v>240</v>
      </c>
      <c r="L11" s="142" t="s">
        <v>237</v>
      </c>
      <c r="M11" s="142" t="s">
        <v>240</v>
      </c>
      <c r="N11" s="142" t="s">
        <v>237</v>
      </c>
      <c r="O11" s="142" t="s">
        <v>240</v>
      </c>
      <c r="P11" s="142" t="s">
        <v>237</v>
      </c>
      <c r="Q11" s="142" t="s">
        <v>240</v>
      </c>
      <c r="R11" s="142" t="s">
        <v>237</v>
      </c>
      <c r="S11" s="142" t="s">
        <v>240</v>
      </c>
      <c r="T11" s="142" t="s">
        <v>237</v>
      </c>
      <c r="U11" s="142" t="s">
        <v>240</v>
      </c>
      <c r="V11" s="142" t="s">
        <v>237</v>
      </c>
      <c r="W11" s="142" t="s">
        <v>240</v>
      </c>
      <c r="X11" s="142" t="s">
        <v>237</v>
      </c>
      <c r="Y11" s="142" t="s">
        <v>240</v>
      </c>
      <c r="Z11" s="142" t="s">
        <v>237</v>
      </c>
      <c r="AA11" s="142" t="s">
        <v>240</v>
      </c>
      <c r="AB11" s="142" t="s">
        <v>237</v>
      </c>
      <c r="AC11" s="142" t="s">
        <v>240</v>
      </c>
      <c r="AD11" s="142" t="s">
        <v>237</v>
      </c>
      <c r="AE11" s="142" t="s">
        <v>240</v>
      </c>
      <c r="AF11" s="142" t="s">
        <v>237</v>
      </c>
      <c r="AG11" s="142" t="s">
        <v>240</v>
      </c>
      <c r="AH11" s="142" t="s">
        <v>237</v>
      </c>
      <c r="AI11" s="142" t="s">
        <v>240</v>
      </c>
      <c r="AJ11" s="40"/>
    </row>
    <row r="12" s="55" customFormat="true" ht="15" hidden="false" customHeight="false" outlineLevel="0" collapsed="false">
      <c r="A12" s="138" t="n">
        <v>1</v>
      </c>
      <c r="B12" s="138" t="n">
        <v>2</v>
      </c>
      <c r="C12" s="138" t="n">
        <v>3</v>
      </c>
      <c r="D12" s="144" t="s">
        <v>340</v>
      </c>
      <c r="E12" s="144" t="s">
        <v>341</v>
      </c>
      <c r="F12" s="144" t="s">
        <v>342</v>
      </c>
      <c r="G12" s="144" t="s">
        <v>343</v>
      </c>
      <c r="H12" s="144" t="s">
        <v>346</v>
      </c>
      <c r="I12" s="144" t="s">
        <v>347</v>
      </c>
      <c r="J12" s="144" t="s">
        <v>348</v>
      </c>
      <c r="K12" s="144" t="s">
        <v>349</v>
      </c>
      <c r="L12" s="144" t="s">
        <v>381</v>
      </c>
      <c r="M12" s="144" t="s">
        <v>382</v>
      </c>
      <c r="N12" s="144" t="s">
        <v>383</v>
      </c>
      <c r="O12" s="144" t="s">
        <v>384</v>
      </c>
      <c r="P12" s="144" t="s">
        <v>385</v>
      </c>
      <c r="Q12" s="144" t="s">
        <v>386</v>
      </c>
      <c r="R12" s="144" t="s">
        <v>387</v>
      </c>
      <c r="S12" s="144" t="s">
        <v>388</v>
      </c>
      <c r="T12" s="144" t="s">
        <v>389</v>
      </c>
      <c r="U12" s="144" t="s">
        <v>390</v>
      </c>
      <c r="V12" s="144" t="s">
        <v>391</v>
      </c>
      <c r="W12" s="144" t="s">
        <v>392</v>
      </c>
      <c r="X12" s="144" t="s">
        <v>393</v>
      </c>
      <c r="Y12" s="144" t="s">
        <v>394</v>
      </c>
      <c r="Z12" s="144" t="s">
        <v>395</v>
      </c>
      <c r="AA12" s="144" t="s">
        <v>396</v>
      </c>
      <c r="AB12" s="144" t="s">
        <v>393</v>
      </c>
      <c r="AC12" s="144" t="s">
        <v>394</v>
      </c>
      <c r="AD12" s="144" t="s">
        <v>395</v>
      </c>
      <c r="AE12" s="144" t="s">
        <v>396</v>
      </c>
      <c r="AF12" s="144" t="s">
        <v>248</v>
      </c>
      <c r="AG12" s="144" t="s">
        <v>249</v>
      </c>
      <c r="AH12" s="144" t="s">
        <v>254</v>
      </c>
      <c r="AI12" s="144" t="s">
        <v>255</v>
      </c>
      <c r="AJ12" s="138" t="n">
        <v>8</v>
      </c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="55" customFormat="true" ht="15.9" hidden="false" customHeight="false" outlineLevel="0" collapsed="false">
      <c r="A13" s="12" t="s">
        <v>3</v>
      </c>
      <c r="B13" s="27" t="s">
        <v>4</v>
      </c>
      <c r="C13" s="52" t="str">
        <f aca="false">'1'!C12</f>
        <v>нд</v>
      </c>
      <c r="D13" s="166" t="n">
        <f aca="false">D14+D15+D16+D17+D18</f>
        <v>0</v>
      </c>
      <c r="E13" s="166" t="n">
        <f aca="false">E14+E15+E16+E17+E18</f>
        <v>0</v>
      </c>
      <c r="F13" s="166" t="n">
        <f aca="false">F14+F15+F16+F17+F18</f>
        <v>69960</v>
      </c>
      <c r="G13" s="166" t="n">
        <f aca="false">G14+G15+G16+G17+G18</f>
        <v>0</v>
      </c>
      <c r="H13" s="166" t="n">
        <f aca="false">H14+H15+H16+H17+H18</f>
        <v>0</v>
      </c>
      <c r="I13" s="166" t="n">
        <f aca="false">I14+I15+I16+I17+I18</f>
        <v>89759</v>
      </c>
      <c r="J13" s="166" t="n">
        <f aca="false">J14+J15+J16+J17+J18</f>
        <v>108818</v>
      </c>
      <c r="K13" s="166" t="n">
        <f aca="false">K14+K15+K16+K17+K18</f>
        <v>0</v>
      </c>
      <c r="L13" s="166" t="n">
        <f aca="false">L14+L15+L16+L17+L18</f>
        <v>0</v>
      </c>
      <c r="M13" s="166" t="n">
        <f aca="false">M14+M15+M16+M17+M18</f>
        <v>20473</v>
      </c>
      <c r="N13" s="166" t="n">
        <f aca="false">N14+N15+N16+N17+N18</f>
        <v>0</v>
      </c>
      <c r="O13" s="166" t="n">
        <f aca="false">O14+O15+O16+O17+O18</f>
        <v>33269</v>
      </c>
      <c r="P13" s="166" t="n">
        <f aca="false">P14+P15+P16+P17+P18</f>
        <v>0</v>
      </c>
      <c r="Q13" s="166" t="n">
        <f aca="false">Q14+Q15+Q16+Q17+Q18</f>
        <v>22896</v>
      </c>
      <c r="R13" s="166" t="n">
        <f aca="false">R14+R15+R16+R17+R18</f>
        <v>0</v>
      </c>
      <c r="S13" s="166" t="n">
        <f aca="false">S14+S15+S16+S17+S18</f>
        <v>22663</v>
      </c>
      <c r="T13" s="166" t="n">
        <f aca="false">T14+T15+T16+T17+T18</f>
        <v>0</v>
      </c>
      <c r="U13" s="166" t="n">
        <f aca="false">U14+U15+U16+U17+U18</f>
        <v>65094</v>
      </c>
      <c r="V13" s="166" t="n">
        <f aca="false">V14+V15+V16+V17+V18</f>
        <v>0</v>
      </c>
      <c r="W13" s="166" t="n">
        <f aca="false">W14+W15+W16+W17+W18</f>
        <v>0</v>
      </c>
      <c r="X13" s="166" t="n">
        <f aca="false">X14+X15+X16+X17+X18</f>
        <v>0</v>
      </c>
      <c r="Y13" s="166" t="n">
        <f aca="false">Y14+Y15+Y16+Y17+Y18</f>
        <v>59820</v>
      </c>
      <c r="Z13" s="166" t="n">
        <f aca="false">Z14+Z15+Z16+Z17+Z18</f>
        <v>0</v>
      </c>
      <c r="AA13" s="166" t="n">
        <f aca="false">AA14+AA15+AA16+AA17+AA18</f>
        <v>0</v>
      </c>
      <c r="AB13" s="166" t="n">
        <f aca="false">AB14+AB15+AB16+AB17+AB18</f>
        <v>0</v>
      </c>
      <c r="AC13" s="166" t="n">
        <f aca="false">AC14+AC15+AC16+AC17+AC18</f>
        <v>51000</v>
      </c>
      <c r="AD13" s="166" t="n">
        <f aca="false">AD14+AD15+AD16+AD17+AD18</f>
        <v>0</v>
      </c>
      <c r="AE13" s="166" t="n">
        <f aca="false">AE14+AE15+AE16+AE17+AE18</f>
        <v>0</v>
      </c>
      <c r="AF13" s="166" t="n">
        <f aca="false">AF14+AF15+AF16+AF17+AF18</f>
        <v>0</v>
      </c>
      <c r="AG13" s="166" t="n">
        <f aca="false">AG14+AG15+AG16+AG17+AG18</f>
        <v>69960</v>
      </c>
      <c r="AH13" s="166" t="n">
        <f aca="false">AH14+AH15+AH16+AH17+AH18</f>
        <v>0</v>
      </c>
      <c r="AI13" s="166" t="n">
        <f aca="false">AI14+AI15+AI16+AI17+AI18</f>
        <v>198577</v>
      </c>
      <c r="AJ13" s="167" t="str">
        <f aca="false">'1'!CA12</f>
        <v>Соответствие  нормам действующего  законодательства</v>
      </c>
    </row>
    <row r="14" s="1" customFormat="true" ht="15.9" hidden="false" customHeight="false" outlineLevel="0" collapsed="false">
      <c r="A14" s="22" t="s">
        <v>5</v>
      </c>
      <c r="B14" s="56" t="s">
        <v>6</v>
      </c>
      <c r="C14" s="40" t="str">
        <f aca="false">'1'!C13</f>
        <v>N_O09</v>
      </c>
      <c r="D14" s="168" t="n">
        <f aca="false">D20</f>
        <v>0</v>
      </c>
      <c r="E14" s="168" t="n">
        <f aca="false">E20</f>
        <v>0</v>
      </c>
      <c r="F14" s="168" t="n">
        <f aca="false">F20</f>
        <v>69960</v>
      </c>
      <c r="G14" s="168" t="n">
        <f aca="false">G20</f>
        <v>0</v>
      </c>
      <c r="H14" s="168" t="n">
        <f aca="false">H20</f>
        <v>0</v>
      </c>
      <c r="I14" s="168" t="n">
        <f aca="false">I20</f>
        <v>89759</v>
      </c>
      <c r="J14" s="168" t="n">
        <f aca="false">J20</f>
        <v>108818</v>
      </c>
      <c r="K14" s="168" t="n">
        <f aca="false">K20</f>
        <v>0</v>
      </c>
      <c r="L14" s="168" t="n">
        <f aca="false">L20</f>
        <v>0</v>
      </c>
      <c r="M14" s="168" t="n">
        <f aca="false">M20</f>
        <v>20473</v>
      </c>
      <c r="N14" s="168" t="n">
        <f aca="false">N20</f>
        <v>0</v>
      </c>
      <c r="O14" s="168" t="n">
        <f aca="false">O20</f>
        <v>33269</v>
      </c>
      <c r="P14" s="168" t="n">
        <f aca="false">P20</f>
        <v>0</v>
      </c>
      <c r="Q14" s="168" t="n">
        <f aca="false">Q20</f>
        <v>22896</v>
      </c>
      <c r="R14" s="168" t="n">
        <f aca="false">R20</f>
        <v>0</v>
      </c>
      <c r="S14" s="168" t="n">
        <f aca="false">S20</f>
        <v>22663</v>
      </c>
      <c r="T14" s="168" t="n">
        <f aca="false">T20</f>
        <v>0</v>
      </c>
      <c r="U14" s="168" t="n">
        <f aca="false">U20</f>
        <v>65094</v>
      </c>
      <c r="V14" s="168" t="n">
        <f aca="false">V20</f>
        <v>0</v>
      </c>
      <c r="W14" s="168" t="n">
        <f aca="false">W20</f>
        <v>0</v>
      </c>
      <c r="X14" s="168" t="n">
        <f aca="false">X20</f>
        <v>0</v>
      </c>
      <c r="Y14" s="168" t="n">
        <f aca="false">Y20</f>
        <v>59820</v>
      </c>
      <c r="Z14" s="168" t="n">
        <f aca="false">Z20</f>
        <v>0</v>
      </c>
      <c r="AA14" s="168" t="n">
        <f aca="false">AA20</f>
        <v>0</v>
      </c>
      <c r="AB14" s="168" t="n">
        <f aca="false">AB20</f>
        <v>0</v>
      </c>
      <c r="AC14" s="168" t="n">
        <f aca="false">AC20</f>
        <v>51000</v>
      </c>
      <c r="AD14" s="168" t="n">
        <f aca="false">AD20</f>
        <v>0</v>
      </c>
      <c r="AE14" s="168" t="n">
        <f aca="false">AE20</f>
        <v>0</v>
      </c>
      <c r="AF14" s="168" t="n">
        <f aca="false">AF20</f>
        <v>0</v>
      </c>
      <c r="AG14" s="168" t="n">
        <f aca="false">AG20</f>
        <v>69960</v>
      </c>
      <c r="AH14" s="168" t="n">
        <f aca="false">AH20</f>
        <v>0</v>
      </c>
      <c r="AI14" s="168" t="n">
        <f aca="false">AI20</f>
        <v>198577</v>
      </c>
      <c r="AJ14" s="169" t="str">
        <f aca="false">'1'!CA13</f>
        <v>Соответствие  нормам действующего  законодательства</v>
      </c>
    </row>
    <row r="15" s="1" customFormat="true" ht="15.9" hidden="false" customHeight="false" outlineLevel="0" collapsed="false">
      <c r="A15" s="22" t="s">
        <v>7</v>
      </c>
      <c r="B15" s="56" t="s">
        <v>8</v>
      </c>
      <c r="C15" s="40" t="str">
        <f aca="false">'1'!C14</f>
        <v>нд</v>
      </c>
      <c r="D15" s="168" t="n">
        <f aca="false">D23</f>
        <v>0</v>
      </c>
      <c r="E15" s="168" t="n">
        <f aca="false">E23</f>
        <v>0</v>
      </c>
      <c r="F15" s="168" t="n">
        <f aca="false">F23</f>
        <v>0</v>
      </c>
      <c r="G15" s="168" t="n">
        <f aca="false">G23</f>
        <v>0</v>
      </c>
      <c r="H15" s="168" t="n">
        <f aca="false">H23</f>
        <v>0</v>
      </c>
      <c r="I15" s="168" t="n">
        <f aca="false">I23</f>
        <v>0</v>
      </c>
      <c r="J15" s="168" t="n">
        <f aca="false">J23</f>
        <v>0</v>
      </c>
      <c r="K15" s="168" t="n">
        <f aca="false">K23</f>
        <v>0</v>
      </c>
      <c r="L15" s="168" t="n">
        <f aca="false">L23</f>
        <v>0</v>
      </c>
      <c r="M15" s="168" t="n">
        <f aca="false">M23</f>
        <v>0</v>
      </c>
      <c r="N15" s="168" t="n">
        <f aca="false">N23</f>
        <v>0</v>
      </c>
      <c r="O15" s="168" t="n">
        <f aca="false">O23</f>
        <v>0</v>
      </c>
      <c r="P15" s="168" t="n">
        <f aca="false">P23</f>
        <v>0</v>
      </c>
      <c r="Q15" s="168" t="n">
        <f aca="false">Q23</f>
        <v>0</v>
      </c>
      <c r="R15" s="168" t="n">
        <f aca="false">R23</f>
        <v>0</v>
      </c>
      <c r="S15" s="168" t="n">
        <f aca="false">S23</f>
        <v>0</v>
      </c>
      <c r="T15" s="168" t="n">
        <f aca="false">T23</f>
        <v>0</v>
      </c>
      <c r="U15" s="168" t="n">
        <f aca="false">U23</f>
        <v>0</v>
      </c>
      <c r="V15" s="168" t="n">
        <f aca="false">V23</f>
        <v>0</v>
      </c>
      <c r="W15" s="168" t="n">
        <f aca="false">W23</f>
        <v>0</v>
      </c>
      <c r="X15" s="168" t="n">
        <f aca="false">X23</f>
        <v>0</v>
      </c>
      <c r="Y15" s="168" t="n">
        <f aca="false">Y23</f>
        <v>0</v>
      </c>
      <c r="Z15" s="168" t="n">
        <f aca="false">Z23</f>
        <v>0</v>
      </c>
      <c r="AA15" s="168" t="n">
        <f aca="false">AA23</f>
        <v>0</v>
      </c>
      <c r="AB15" s="168" t="n">
        <f aca="false">AB23</f>
        <v>0</v>
      </c>
      <c r="AC15" s="168" t="n">
        <f aca="false">AC23</f>
        <v>0</v>
      </c>
      <c r="AD15" s="168" t="n">
        <f aca="false">AD23</f>
        <v>0</v>
      </c>
      <c r="AE15" s="168" t="n">
        <f aca="false">AE23</f>
        <v>0</v>
      </c>
      <c r="AF15" s="168" t="n">
        <f aca="false">AF23</f>
        <v>0</v>
      </c>
      <c r="AG15" s="168" t="n">
        <f aca="false">AG23</f>
        <v>0</v>
      </c>
      <c r="AH15" s="168" t="n">
        <f aca="false">AH23</f>
        <v>0</v>
      </c>
      <c r="AI15" s="168" t="n">
        <f aca="false">AI23</f>
        <v>0</v>
      </c>
      <c r="AJ15" s="169" t="str">
        <f aca="false">'1'!CA14</f>
        <v>Соответствие  нормам действующего  законодательства</v>
      </c>
    </row>
    <row r="16" s="1" customFormat="true" ht="15.9" hidden="false" customHeight="false" outlineLevel="0" collapsed="false">
      <c r="A16" s="22" t="s">
        <v>9</v>
      </c>
      <c r="B16" s="56" t="s">
        <v>10</v>
      </c>
      <c r="C16" s="40" t="str">
        <f aca="false">'1'!C15</f>
        <v>нд</v>
      </c>
      <c r="D16" s="168" t="n">
        <f aca="false">D24</f>
        <v>0</v>
      </c>
      <c r="E16" s="168" t="n">
        <f aca="false">E24</f>
        <v>0</v>
      </c>
      <c r="F16" s="168" t="n">
        <f aca="false">F24</f>
        <v>0</v>
      </c>
      <c r="G16" s="168" t="n">
        <f aca="false">G24</f>
        <v>0</v>
      </c>
      <c r="H16" s="168" t="n">
        <f aca="false">H24</f>
        <v>0</v>
      </c>
      <c r="I16" s="168" t="n">
        <f aca="false">I24</f>
        <v>0</v>
      </c>
      <c r="J16" s="168" t="n">
        <f aca="false">J24</f>
        <v>0</v>
      </c>
      <c r="K16" s="168" t="n">
        <f aca="false">K24</f>
        <v>0</v>
      </c>
      <c r="L16" s="168" t="n">
        <f aca="false">L24</f>
        <v>0</v>
      </c>
      <c r="M16" s="168" t="n">
        <f aca="false">M24</f>
        <v>0</v>
      </c>
      <c r="N16" s="168" t="n">
        <f aca="false">N24</f>
        <v>0</v>
      </c>
      <c r="O16" s="168" t="n">
        <f aca="false">O24</f>
        <v>0</v>
      </c>
      <c r="P16" s="168" t="n">
        <f aca="false">P24</f>
        <v>0</v>
      </c>
      <c r="Q16" s="168" t="n">
        <f aca="false">Q24</f>
        <v>0</v>
      </c>
      <c r="R16" s="168" t="n">
        <f aca="false">R24</f>
        <v>0</v>
      </c>
      <c r="S16" s="168" t="n">
        <f aca="false">S24</f>
        <v>0</v>
      </c>
      <c r="T16" s="168" t="n">
        <f aca="false">T24</f>
        <v>0</v>
      </c>
      <c r="U16" s="168" t="n">
        <f aca="false">U24</f>
        <v>0</v>
      </c>
      <c r="V16" s="168" t="n">
        <f aca="false">V24</f>
        <v>0</v>
      </c>
      <c r="W16" s="168" t="n">
        <f aca="false">W24</f>
        <v>0</v>
      </c>
      <c r="X16" s="168" t="n">
        <f aca="false">X24</f>
        <v>0</v>
      </c>
      <c r="Y16" s="168" t="n">
        <f aca="false">Y24</f>
        <v>0</v>
      </c>
      <c r="Z16" s="168" t="n">
        <f aca="false">Z24</f>
        <v>0</v>
      </c>
      <c r="AA16" s="168" t="n">
        <f aca="false">AA24</f>
        <v>0</v>
      </c>
      <c r="AB16" s="168" t="n">
        <f aca="false">AB24</f>
        <v>0</v>
      </c>
      <c r="AC16" s="168" t="n">
        <f aca="false">AC24</f>
        <v>0</v>
      </c>
      <c r="AD16" s="168" t="n">
        <f aca="false">AD24</f>
        <v>0</v>
      </c>
      <c r="AE16" s="168" t="n">
        <f aca="false">AE24</f>
        <v>0</v>
      </c>
      <c r="AF16" s="168" t="n">
        <f aca="false">AF24</f>
        <v>0</v>
      </c>
      <c r="AG16" s="168" t="n">
        <f aca="false">AG24</f>
        <v>0</v>
      </c>
      <c r="AH16" s="168" t="n">
        <f aca="false">AH24</f>
        <v>0</v>
      </c>
      <c r="AI16" s="168" t="n">
        <f aca="false">AI24</f>
        <v>0</v>
      </c>
      <c r="AJ16" s="169" t="str">
        <f aca="false">'1'!CA15</f>
        <v>Соответствие  нормам действующего  законодательства</v>
      </c>
    </row>
    <row r="17" s="1" customFormat="true" ht="15.9" hidden="false" customHeight="false" outlineLevel="0" collapsed="false">
      <c r="A17" s="22" t="s">
        <v>11</v>
      </c>
      <c r="B17" s="56" t="s">
        <v>12</v>
      </c>
      <c r="C17" s="40" t="str">
        <f aca="false">'1'!C16</f>
        <v>Q_R01</v>
      </c>
      <c r="D17" s="168" t="n">
        <f aca="false">D25</f>
        <v>0</v>
      </c>
      <c r="E17" s="168" t="n">
        <f aca="false">E25</f>
        <v>0</v>
      </c>
      <c r="F17" s="168" t="n">
        <f aca="false">F25</f>
        <v>0</v>
      </c>
      <c r="G17" s="168" t="n">
        <f aca="false">G25</f>
        <v>0</v>
      </c>
      <c r="H17" s="168" t="n">
        <f aca="false">H25</f>
        <v>0</v>
      </c>
      <c r="I17" s="168" t="n">
        <f aca="false">I25</f>
        <v>0</v>
      </c>
      <c r="J17" s="168" t="n">
        <f aca="false">J25</f>
        <v>0</v>
      </c>
      <c r="K17" s="168" t="n">
        <f aca="false">K25</f>
        <v>0</v>
      </c>
      <c r="L17" s="168" t="n">
        <f aca="false">L25</f>
        <v>0</v>
      </c>
      <c r="M17" s="168" t="n">
        <f aca="false">M25</f>
        <v>0</v>
      </c>
      <c r="N17" s="168" t="n">
        <f aca="false">N25</f>
        <v>0</v>
      </c>
      <c r="O17" s="168" t="n">
        <f aca="false">O25</f>
        <v>0</v>
      </c>
      <c r="P17" s="168" t="n">
        <f aca="false">P25</f>
        <v>0</v>
      </c>
      <c r="Q17" s="168" t="n">
        <f aca="false">Q25</f>
        <v>0</v>
      </c>
      <c r="R17" s="168" t="n">
        <f aca="false">R25</f>
        <v>0</v>
      </c>
      <c r="S17" s="168" t="n">
        <f aca="false">S25</f>
        <v>0</v>
      </c>
      <c r="T17" s="168" t="n">
        <f aca="false">T25</f>
        <v>0</v>
      </c>
      <c r="U17" s="168" t="n">
        <f aca="false">U25</f>
        <v>0</v>
      </c>
      <c r="V17" s="168" t="n">
        <f aca="false">V25</f>
        <v>0</v>
      </c>
      <c r="W17" s="168" t="n">
        <f aca="false">W25</f>
        <v>0</v>
      </c>
      <c r="X17" s="168" t="n">
        <f aca="false">X25</f>
        <v>0</v>
      </c>
      <c r="Y17" s="168" t="n">
        <f aca="false">Y25</f>
        <v>0</v>
      </c>
      <c r="Z17" s="168" t="n">
        <f aca="false">Z25</f>
        <v>0</v>
      </c>
      <c r="AA17" s="168" t="n">
        <f aca="false">AA25</f>
        <v>0</v>
      </c>
      <c r="AB17" s="168" t="n">
        <f aca="false">AB25</f>
        <v>0</v>
      </c>
      <c r="AC17" s="168" t="n">
        <f aca="false">AC25</f>
        <v>0</v>
      </c>
      <c r="AD17" s="168" t="n">
        <f aca="false">AD25</f>
        <v>0</v>
      </c>
      <c r="AE17" s="168" t="n">
        <f aca="false">AE25</f>
        <v>0</v>
      </c>
      <c r="AF17" s="168" t="n">
        <f aca="false">AF25</f>
        <v>0</v>
      </c>
      <c r="AG17" s="168" t="n">
        <f aca="false">AG25</f>
        <v>0</v>
      </c>
      <c r="AH17" s="168" t="n">
        <f aca="false">AH25</f>
        <v>0</v>
      </c>
      <c r="AI17" s="168" t="n">
        <f aca="false">AI25</f>
        <v>0</v>
      </c>
      <c r="AJ17" s="169" t="str">
        <f aca="false">'1'!CA16</f>
        <v>Соответствие  нормам действующего  законодательства</v>
      </c>
    </row>
    <row r="18" s="1" customFormat="true" ht="15.9" hidden="false" customHeight="false" outlineLevel="0" collapsed="false">
      <c r="A18" s="22" t="s">
        <v>13</v>
      </c>
      <c r="B18" s="56" t="s">
        <v>14</v>
      </c>
      <c r="C18" s="40" t="str">
        <f aca="false">'1'!C17</f>
        <v>нд</v>
      </c>
      <c r="D18" s="168" t="n">
        <f aca="false">D27</f>
        <v>0</v>
      </c>
      <c r="E18" s="168" t="n">
        <f aca="false">E27</f>
        <v>0</v>
      </c>
      <c r="F18" s="168" t="n">
        <f aca="false">F27</f>
        <v>0</v>
      </c>
      <c r="G18" s="168" t="n">
        <f aca="false">G27</f>
        <v>0</v>
      </c>
      <c r="H18" s="168" t="n">
        <f aca="false">H27</f>
        <v>0</v>
      </c>
      <c r="I18" s="168" t="n">
        <f aca="false">I27</f>
        <v>0</v>
      </c>
      <c r="J18" s="168" t="n">
        <f aca="false">J27</f>
        <v>0</v>
      </c>
      <c r="K18" s="168" t="n">
        <f aca="false">K27</f>
        <v>0</v>
      </c>
      <c r="L18" s="168" t="n">
        <f aca="false">L27</f>
        <v>0</v>
      </c>
      <c r="M18" s="168" t="n">
        <f aca="false">M27</f>
        <v>0</v>
      </c>
      <c r="N18" s="168" t="n">
        <f aca="false">N27</f>
        <v>0</v>
      </c>
      <c r="O18" s="168" t="n">
        <f aca="false">O27</f>
        <v>0</v>
      </c>
      <c r="P18" s="168" t="n">
        <f aca="false">P27</f>
        <v>0</v>
      </c>
      <c r="Q18" s="168" t="n">
        <f aca="false">Q27</f>
        <v>0</v>
      </c>
      <c r="R18" s="168" t="n">
        <f aca="false">R27</f>
        <v>0</v>
      </c>
      <c r="S18" s="168" t="n">
        <f aca="false">S27</f>
        <v>0</v>
      </c>
      <c r="T18" s="168" t="n">
        <f aca="false">T27</f>
        <v>0</v>
      </c>
      <c r="U18" s="168" t="n">
        <f aca="false">U27</f>
        <v>0</v>
      </c>
      <c r="V18" s="168" t="n">
        <f aca="false">V27</f>
        <v>0</v>
      </c>
      <c r="W18" s="168" t="n">
        <f aca="false">W27</f>
        <v>0</v>
      </c>
      <c r="X18" s="168" t="n">
        <f aca="false">X27</f>
        <v>0</v>
      </c>
      <c r="Y18" s="168" t="n">
        <f aca="false">Y27</f>
        <v>0</v>
      </c>
      <c r="Z18" s="168" t="n">
        <f aca="false">Z27</f>
        <v>0</v>
      </c>
      <c r="AA18" s="168" t="n">
        <f aca="false">AA27</f>
        <v>0</v>
      </c>
      <c r="AB18" s="168" t="n">
        <f aca="false">AB27</f>
        <v>0</v>
      </c>
      <c r="AC18" s="168" t="n">
        <f aca="false">AC27</f>
        <v>0</v>
      </c>
      <c r="AD18" s="168" t="n">
        <f aca="false">AD27</f>
        <v>0</v>
      </c>
      <c r="AE18" s="168" t="n">
        <f aca="false">AE27</f>
        <v>0</v>
      </c>
      <c r="AF18" s="168" t="n">
        <f aca="false">AF27</f>
        <v>0</v>
      </c>
      <c r="AG18" s="168" t="n">
        <f aca="false">AG27</f>
        <v>0</v>
      </c>
      <c r="AH18" s="168" t="n">
        <f aca="false">AH27</f>
        <v>0</v>
      </c>
      <c r="AI18" s="168" t="n">
        <f aca="false">AI27</f>
        <v>0</v>
      </c>
      <c r="AJ18" s="169" t="str">
        <f aca="false">'1'!CA17</f>
        <v>Соответствие  нормам действующего  законодательства</v>
      </c>
    </row>
    <row r="19" s="55" customFormat="true" ht="15.9" hidden="false" customHeight="false" outlineLevel="0" collapsed="false">
      <c r="A19" s="65" t="s">
        <v>15</v>
      </c>
      <c r="B19" s="66" t="s">
        <v>16</v>
      </c>
      <c r="C19" s="52" t="str">
        <f aca="false">'1'!C18</f>
        <v>нд</v>
      </c>
      <c r="D19" s="170" t="n">
        <f aca="false">D20+D23+D24+D25+D27</f>
        <v>0</v>
      </c>
      <c r="E19" s="170" t="n">
        <f aca="false">E20+E23+E24+E25+E27</f>
        <v>0</v>
      </c>
      <c r="F19" s="170" t="n">
        <f aca="false">F20+F23+F24+F25+F27</f>
        <v>69960</v>
      </c>
      <c r="G19" s="170" t="n">
        <f aca="false">G20+G23+G24+G25+G27</f>
        <v>0</v>
      </c>
      <c r="H19" s="170" t="n">
        <f aca="false">H20+H23+H24+H25+H27</f>
        <v>0</v>
      </c>
      <c r="I19" s="170" t="n">
        <f aca="false">I20+I23+I24+I25+I27</f>
        <v>89759</v>
      </c>
      <c r="J19" s="170" t="n">
        <f aca="false">J20+J23+J24+J25+J27</f>
        <v>108818</v>
      </c>
      <c r="K19" s="170" t="n">
        <f aca="false">K20+K23+K24+K25+K27</f>
        <v>0</v>
      </c>
      <c r="L19" s="170" t="n">
        <f aca="false">L20+L23+L24+L25+L27</f>
        <v>0</v>
      </c>
      <c r="M19" s="170" t="n">
        <f aca="false">M20+M23+M24+M25+M27</f>
        <v>20473</v>
      </c>
      <c r="N19" s="170" t="n">
        <f aca="false">N20+N23+N24+N25+N27</f>
        <v>0</v>
      </c>
      <c r="O19" s="170" t="n">
        <f aca="false">O20+O23+O24+O25+O27</f>
        <v>33269</v>
      </c>
      <c r="P19" s="170" t="n">
        <f aca="false">P20+P23+P24+P25+P27</f>
        <v>0</v>
      </c>
      <c r="Q19" s="170" t="n">
        <f aca="false">Q20+Q23+Q24+Q25+Q27</f>
        <v>22896</v>
      </c>
      <c r="R19" s="170" t="n">
        <f aca="false">R20+R23+R24+R25+R27</f>
        <v>0</v>
      </c>
      <c r="S19" s="170" t="n">
        <f aca="false">S20+S23+S24+S25+S27</f>
        <v>22663</v>
      </c>
      <c r="T19" s="170" t="n">
        <f aca="false">T20+T23+T24+T25+T27</f>
        <v>0</v>
      </c>
      <c r="U19" s="170" t="n">
        <f aca="false">U20+U23+U24+U25+U27</f>
        <v>65094</v>
      </c>
      <c r="V19" s="170" t="n">
        <f aca="false">V20+V23+V24+V25+V27</f>
        <v>0</v>
      </c>
      <c r="W19" s="170" t="n">
        <f aca="false">W20+W23+W24+W25+W27</f>
        <v>0</v>
      </c>
      <c r="X19" s="170" t="n">
        <f aca="false">X20+X23+X24+X25+X27</f>
        <v>0</v>
      </c>
      <c r="Y19" s="170" t="n">
        <f aca="false">Y20+Y23+Y24+Y25+Y27</f>
        <v>59820</v>
      </c>
      <c r="Z19" s="170" t="n">
        <f aca="false">Z20+Z23+Z24+Z25+Z27</f>
        <v>0</v>
      </c>
      <c r="AA19" s="170" t="n">
        <f aca="false">AA20+AA23+AA24+AA25+AA27</f>
        <v>0</v>
      </c>
      <c r="AB19" s="170" t="n">
        <f aca="false">AB20+AB23+AB24+AB25+AB27</f>
        <v>0</v>
      </c>
      <c r="AC19" s="170" t="n">
        <f aca="false">AC20+AC23+AC24+AC25+AC27</f>
        <v>51000</v>
      </c>
      <c r="AD19" s="170" t="n">
        <f aca="false">AD20+AD23+AD24+AD25+AD27</f>
        <v>0</v>
      </c>
      <c r="AE19" s="170" t="n">
        <f aca="false">AE20+AE23+AE24+AE25+AE27</f>
        <v>0</v>
      </c>
      <c r="AF19" s="170" t="n">
        <f aca="false">AF20+AF23+AF24+AF25+AF27</f>
        <v>0</v>
      </c>
      <c r="AG19" s="170" t="n">
        <f aca="false">AG20+AG23+AG24+AG25+AG27</f>
        <v>69960</v>
      </c>
      <c r="AH19" s="170" t="n">
        <f aca="false">AH20+AH23+AH24+AH25+AH27</f>
        <v>0</v>
      </c>
      <c r="AI19" s="170" t="n">
        <f aca="false">AI20+AI23+AI24+AI25+AI27</f>
        <v>198577</v>
      </c>
      <c r="AJ19" s="167" t="str">
        <f aca="false">'1'!CA18</f>
        <v>Соответствие  нормам действующего  законодательства</v>
      </c>
    </row>
    <row r="20" s="55" customFormat="true" ht="15.9" hidden="false" customHeight="false" outlineLevel="0" collapsed="false">
      <c r="A20" s="52" t="str">
        <f aca="false">'1'!A19</f>
        <v>46.1</v>
      </c>
      <c r="B20" s="147" t="str">
        <f aca="false">'1'!B19</f>
        <v>Развитие и модернизация учета электрической энергии (мощности), всего, в том числе*:</v>
      </c>
      <c r="C20" s="52" t="str">
        <f aca="false">'1'!C19</f>
        <v>N_O09</v>
      </c>
      <c r="D20" s="170" t="n">
        <f aca="false">D21+D22</f>
        <v>0</v>
      </c>
      <c r="E20" s="170" t="n">
        <f aca="false">E21+E22</f>
        <v>0</v>
      </c>
      <c r="F20" s="170" t="n">
        <f aca="false">F21+F22</f>
        <v>69960</v>
      </c>
      <c r="G20" s="170" t="n">
        <f aca="false">G21+G22</f>
        <v>0</v>
      </c>
      <c r="H20" s="170" t="n">
        <f aca="false">H21+H22</f>
        <v>0</v>
      </c>
      <c r="I20" s="170" t="n">
        <f aca="false">I21+I22</f>
        <v>89759</v>
      </c>
      <c r="J20" s="170" t="n">
        <f aca="false">J21+J22</f>
        <v>108818</v>
      </c>
      <c r="K20" s="170" t="n">
        <f aca="false">K21+K22</f>
        <v>0</v>
      </c>
      <c r="L20" s="170" t="n">
        <f aca="false">L21+L22</f>
        <v>0</v>
      </c>
      <c r="M20" s="170" t="n">
        <f aca="false">M21+M22</f>
        <v>20473</v>
      </c>
      <c r="N20" s="170" t="n">
        <f aca="false">N21+N22</f>
        <v>0</v>
      </c>
      <c r="O20" s="170" t="n">
        <f aca="false">O21+O22</f>
        <v>33269</v>
      </c>
      <c r="P20" s="170" t="n">
        <f aca="false">P21+P22</f>
        <v>0</v>
      </c>
      <c r="Q20" s="170" t="n">
        <f aca="false">Q21+Q22</f>
        <v>22896</v>
      </c>
      <c r="R20" s="170" t="n">
        <f aca="false">R21+R22</f>
        <v>0</v>
      </c>
      <c r="S20" s="170" t="n">
        <f aca="false">S21+S22</f>
        <v>22663</v>
      </c>
      <c r="T20" s="170" t="n">
        <f aca="false">T21+T22</f>
        <v>0</v>
      </c>
      <c r="U20" s="170" t="n">
        <f aca="false">U21+U22</f>
        <v>65094</v>
      </c>
      <c r="V20" s="170" t="n">
        <f aca="false">V21+V22</f>
        <v>0</v>
      </c>
      <c r="W20" s="170" t="n">
        <f aca="false">W21+W22</f>
        <v>0</v>
      </c>
      <c r="X20" s="170" t="n">
        <f aca="false">X21+X22</f>
        <v>0</v>
      </c>
      <c r="Y20" s="170" t="n">
        <f aca="false">Y21+Y22</f>
        <v>59820</v>
      </c>
      <c r="Z20" s="170" t="n">
        <f aca="false">Z21+Z22</f>
        <v>0</v>
      </c>
      <c r="AA20" s="170" t="n">
        <f aca="false">AA21+AA22</f>
        <v>0</v>
      </c>
      <c r="AB20" s="170" t="n">
        <f aca="false">AB21+AB22</f>
        <v>0</v>
      </c>
      <c r="AC20" s="170" t="n">
        <f aca="false">AC21+AC22</f>
        <v>51000</v>
      </c>
      <c r="AD20" s="170" t="n">
        <f aca="false">AD21+AD22</f>
        <v>0</v>
      </c>
      <c r="AE20" s="170" t="n">
        <f aca="false">AE21+AE22</f>
        <v>0</v>
      </c>
      <c r="AF20" s="170" t="n">
        <f aca="false">AF21+AF22</f>
        <v>0</v>
      </c>
      <c r="AG20" s="170" t="n">
        <f aca="false">AG21+AG22</f>
        <v>69960</v>
      </c>
      <c r="AH20" s="170" t="n">
        <f aca="false">AH21+AH22</f>
        <v>0</v>
      </c>
      <c r="AI20" s="170" t="n">
        <f aca="false">AI21+AI22</f>
        <v>198577</v>
      </c>
      <c r="AJ20" s="171" t="str">
        <f aca="false">'1'!CA19</f>
        <v>Соответствие  нормам действующего  законодательства</v>
      </c>
    </row>
    <row r="21" s="1" customFormat="true" ht="15.9" hidden="false" customHeight="false" outlineLevel="0" collapsed="false">
      <c r="A21" s="40" t="str">
        <f aca="false">'1'!A20</f>
        <v>46.1.1</v>
      </c>
      <c r="B21" s="149" t="str">
        <f aca="false">'1'!B20</f>
        <v>Установка приборов учета</v>
      </c>
      <c r="C21" s="40" t="str">
        <f aca="false">'1'!C20</f>
        <v>N_O09</v>
      </c>
      <c r="D21" s="59" t="n">
        <v>0</v>
      </c>
      <c r="E21" s="59" t="n">
        <v>0</v>
      </c>
      <c r="F21" s="172"/>
      <c r="G21" s="59" t="n">
        <v>0</v>
      </c>
      <c r="H21" s="59" t="n">
        <v>0</v>
      </c>
      <c r="I21" s="173"/>
      <c r="J21" s="173"/>
      <c r="K21" s="173"/>
      <c r="L21" s="59" t="n">
        <v>0</v>
      </c>
      <c r="M21" s="174"/>
      <c r="N21" s="59" t="n">
        <v>0</v>
      </c>
      <c r="O21" s="174"/>
      <c r="P21" s="59" t="n">
        <v>0</v>
      </c>
      <c r="Q21" s="174"/>
      <c r="R21" s="59" t="n">
        <v>0</v>
      </c>
      <c r="S21" s="173"/>
      <c r="T21" s="59" t="n">
        <v>0</v>
      </c>
      <c r="U21" s="174"/>
      <c r="V21" s="59" t="n">
        <v>0</v>
      </c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5" t="n">
        <f aca="false">AE21+AA21+W21+S21</f>
        <v>0</v>
      </c>
      <c r="AJ21" s="176" t="str">
        <f aca="false">'1'!CA20</f>
        <v>Соответствие  нормам действующего  законодательства</v>
      </c>
    </row>
    <row r="22" s="1" customFormat="true" ht="29.85" hidden="false" customHeight="false" outlineLevel="0" collapsed="false">
      <c r="A22" s="40" t="str">
        <f aca="false">'1'!A21</f>
        <v>46.1.2</v>
      </c>
      <c r="B22" s="149" t="str">
        <f aca="false">'1'!B21</f>
        <v>Включение приборов учета в систему сбора и передачи данных(Оборудование многоквартирных жилых домов интеллектуальной системой учета )</v>
      </c>
      <c r="C22" s="40" t="str">
        <f aca="false">'1'!C21</f>
        <v>N_O09</v>
      </c>
      <c r="D22" s="59" t="n">
        <v>0</v>
      </c>
      <c r="E22" s="59" t="n">
        <v>0</v>
      </c>
      <c r="F22" s="177" t="n">
        <v>69960</v>
      </c>
      <c r="G22" s="59" t="n">
        <v>0</v>
      </c>
      <c r="H22" s="59" t="n">
        <v>0</v>
      </c>
      <c r="I22" s="93" t="n">
        <v>89759</v>
      </c>
      <c r="J22" s="93" t="n">
        <v>108818</v>
      </c>
      <c r="K22" s="93" t="n">
        <v>0</v>
      </c>
      <c r="L22" s="59" t="n">
        <v>0</v>
      </c>
      <c r="M22" s="177" t="n">
        <v>20473</v>
      </c>
      <c r="N22" s="59" t="n">
        <v>0</v>
      </c>
      <c r="O22" s="177" t="n">
        <v>33269</v>
      </c>
      <c r="P22" s="59" t="n">
        <v>0</v>
      </c>
      <c r="Q22" s="177" t="n">
        <v>22896</v>
      </c>
      <c r="R22" s="59" t="n">
        <v>0</v>
      </c>
      <c r="S22" s="93" t="n">
        <v>22663</v>
      </c>
      <c r="T22" s="59" t="n">
        <v>0</v>
      </c>
      <c r="U22" s="178" t="n">
        <v>65094</v>
      </c>
      <c r="V22" s="59" t="n">
        <v>0</v>
      </c>
      <c r="W22" s="93"/>
      <c r="X22" s="59" t="n">
        <v>0</v>
      </c>
      <c r="Y22" s="178" t="n">
        <v>59820</v>
      </c>
      <c r="Z22" s="93"/>
      <c r="AA22" s="93"/>
      <c r="AB22" s="59" t="n">
        <v>0</v>
      </c>
      <c r="AC22" s="178" t="n">
        <v>51000</v>
      </c>
      <c r="AD22" s="93"/>
      <c r="AE22" s="93"/>
      <c r="AF22" s="59" t="n">
        <v>0</v>
      </c>
      <c r="AG22" s="179" t="n">
        <f aca="false">F22</f>
        <v>69960</v>
      </c>
      <c r="AH22" s="179" t="n">
        <f aca="false">AB22+X22+T22+R22</f>
        <v>0</v>
      </c>
      <c r="AI22" s="179" t="n">
        <f aca="false">AC22+Y22+U22+S22</f>
        <v>198577</v>
      </c>
      <c r="AJ22" s="176" t="str">
        <f aca="false">'1'!CA21</f>
        <v>Соответствие  нормам действующего  законодательства</v>
      </c>
    </row>
    <row r="23" s="55" customFormat="true" ht="15" hidden="false" customHeight="false" outlineLevel="0" collapsed="false">
      <c r="A23" s="12" t="s">
        <v>27</v>
      </c>
      <c r="B23" s="27" t="s">
        <v>28</v>
      </c>
      <c r="C23" s="52" t="str">
        <f aca="false">'1'!C22</f>
        <v>нд</v>
      </c>
      <c r="D23" s="127" t="n">
        <v>0</v>
      </c>
      <c r="E23" s="127" t="n">
        <v>0</v>
      </c>
      <c r="F23" s="127" t="n">
        <v>0</v>
      </c>
      <c r="G23" s="127" t="n">
        <v>0</v>
      </c>
      <c r="H23" s="127" t="n">
        <v>0</v>
      </c>
      <c r="I23" s="127" t="n">
        <v>0</v>
      </c>
      <c r="J23" s="127" t="n">
        <v>0</v>
      </c>
      <c r="K23" s="127" t="n">
        <v>0</v>
      </c>
      <c r="L23" s="127" t="n">
        <v>0</v>
      </c>
      <c r="M23" s="127" t="n">
        <v>0</v>
      </c>
      <c r="N23" s="127" t="n">
        <v>0</v>
      </c>
      <c r="O23" s="127" t="n">
        <v>0</v>
      </c>
      <c r="P23" s="127" t="n">
        <v>0</v>
      </c>
      <c r="Q23" s="127" t="n">
        <v>0</v>
      </c>
      <c r="R23" s="127" t="n">
        <v>0</v>
      </c>
      <c r="S23" s="127" t="n">
        <v>0</v>
      </c>
      <c r="T23" s="127" t="n">
        <v>0</v>
      </c>
      <c r="U23" s="127" t="n">
        <v>0</v>
      </c>
      <c r="V23" s="127" t="n">
        <v>0</v>
      </c>
      <c r="W23" s="127" t="n">
        <v>0</v>
      </c>
      <c r="X23" s="127" t="n">
        <v>0</v>
      </c>
      <c r="Y23" s="127" t="n">
        <v>0</v>
      </c>
      <c r="Z23" s="127" t="n">
        <v>0</v>
      </c>
      <c r="AA23" s="127" t="n">
        <v>0</v>
      </c>
      <c r="AB23" s="127" t="n">
        <v>0</v>
      </c>
      <c r="AC23" s="127" t="n">
        <v>0</v>
      </c>
      <c r="AD23" s="127" t="n">
        <v>0</v>
      </c>
      <c r="AE23" s="127" t="n">
        <v>0</v>
      </c>
      <c r="AF23" s="127" t="n">
        <v>0</v>
      </c>
      <c r="AG23" s="127" t="n">
        <v>0</v>
      </c>
      <c r="AH23" s="170" t="n">
        <f aca="false">AB23+X23+T23+R23</f>
        <v>0</v>
      </c>
      <c r="AI23" s="170" t="n">
        <f aca="false">AC23+Y23+U23+S23</f>
        <v>0</v>
      </c>
      <c r="AJ23" s="171" t="str">
        <f aca="false">'1'!CA22</f>
        <v>Соответствие  нормам действующего  законодательства</v>
      </c>
    </row>
    <row r="24" s="55" customFormat="true" ht="15" hidden="false" customHeight="false" outlineLevel="0" collapsed="false">
      <c r="A24" s="12" t="s">
        <v>46</v>
      </c>
      <c r="B24" s="27" t="s">
        <v>47</v>
      </c>
      <c r="C24" s="52" t="str">
        <f aca="false">'1'!C23</f>
        <v>нд</v>
      </c>
      <c r="D24" s="127" t="n">
        <v>0</v>
      </c>
      <c r="E24" s="127" t="n">
        <v>0</v>
      </c>
      <c r="F24" s="127" t="n">
        <v>0</v>
      </c>
      <c r="G24" s="127" t="n">
        <v>0</v>
      </c>
      <c r="H24" s="127" t="n">
        <v>0</v>
      </c>
      <c r="I24" s="127" t="n">
        <v>0</v>
      </c>
      <c r="J24" s="127" t="n">
        <v>0</v>
      </c>
      <c r="K24" s="127" t="n">
        <v>0</v>
      </c>
      <c r="L24" s="127" t="n">
        <v>0</v>
      </c>
      <c r="M24" s="127" t="n">
        <v>0</v>
      </c>
      <c r="N24" s="127" t="n">
        <v>0</v>
      </c>
      <c r="O24" s="127" t="n">
        <v>0</v>
      </c>
      <c r="P24" s="127" t="n">
        <v>0</v>
      </c>
      <c r="Q24" s="127" t="n">
        <v>0</v>
      </c>
      <c r="R24" s="127" t="n">
        <v>0</v>
      </c>
      <c r="S24" s="127" t="n">
        <v>0</v>
      </c>
      <c r="T24" s="127" t="n">
        <v>0</v>
      </c>
      <c r="U24" s="127" t="n">
        <v>0</v>
      </c>
      <c r="V24" s="127" t="n">
        <v>0</v>
      </c>
      <c r="W24" s="127" t="n">
        <v>0</v>
      </c>
      <c r="X24" s="127" t="n">
        <v>0</v>
      </c>
      <c r="Y24" s="127" t="n">
        <v>0</v>
      </c>
      <c r="Z24" s="127" t="n">
        <v>0</v>
      </c>
      <c r="AA24" s="127" t="n">
        <v>0</v>
      </c>
      <c r="AB24" s="127" t="n">
        <v>0</v>
      </c>
      <c r="AC24" s="127" t="n">
        <v>0</v>
      </c>
      <c r="AD24" s="127" t="n">
        <v>0</v>
      </c>
      <c r="AE24" s="127" t="n">
        <v>0</v>
      </c>
      <c r="AF24" s="127" t="n">
        <v>0</v>
      </c>
      <c r="AG24" s="127" t="n">
        <v>0</v>
      </c>
      <c r="AH24" s="170" t="n">
        <f aca="false">AB24+X24+T24+R24</f>
        <v>0</v>
      </c>
      <c r="AI24" s="170" t="n">
        <f aca="false">AC24+Y24+U24+S24</f>
        <v>0</v>
      </c>
      <c r="AJ24" s="171" t="str">
        <f aca="false">'1'!CA23</f>
        <v>Соответствие  нормам действующего  законодательства</v>
      </c>
    </row>
    <row r="25" s="55" customFormat="true" ht="15" hidden="false" customHeight="false" outlineLevel="0" collapsed="false">
      <c r="A25" s="12" t="s">
        <v>60</v>
      </c>
      <c r="B25" s="130" t="s">
        <v>61</v>
      </c>
      <c r="C25" s="52" t="str">
        <f aca="false">'1'!C24</f>
        <v>Q_R01</v>
      </c>
      <c r="D25" s="127" t="n">
        <v>0</v>
      </c>
      <c r="E25" s="127" t="n">
        <v>0</v>
      </c>
      <c r="F25" s="127" t="n">
        <v>0</v>
      </c>
      <c r="G25" s="127" t="n">
        <v>0</v>
      </c>
      <c r="H25" s="127" t="n">
        <v>0</v>
      </c>
      <c r="I25" s="127" t="n">
        <v>0</v>
      </c>
      <c r="J25" s="127" t="n">
        <v>0</v>
      </c>
      <c r="K25" s="127" t="n">
        <v>0</v>
      </c>
      <c r="L25" s="127" t="n">
        <v>0</v>
      </c>
      <c r="M25" s="127" t="n">
        <v>0</v>
      </c>
      <c r="N25" s="127" t="n">
        <v>0</v>
      </c>
      <c r="O25" s="127" t="n">
        <v>0</v>
      </c>
      <c r="P25" s="127" t="n">
        <v>0</v>
      </c>
      <c r="Q25" s="127" t="n">
        <v>0</v>
      </c>
      <c r="R25" s="127" t="n">
        <v>0</v>
      </c>
      <c r="S25" s="127" t="n">
        <v>0</v>
      </c>
      <c r="T25" s="127" t="n">
        <v>0</v>
      </c>
      <c r="U25" s="127" t="n">
        <v>0</v>
      </c>
      <c r="V25" s="127" t="n">
        <v>0</v>
      </c>
      <c r="W25" s="127" t="n">
        <v>0</v>
      </c>
      <c r="X25" s="127" t="n">
        <v>0</v>
      </c>
      <c r="Y25" s="127" t="n">
        <v>0</v>
      </c>
      <c r="Z25" s="127" t="n">
        <v>0</v>
      </c>
      <c r="AA25" s="127" t="n">
        <v>0</v>
      </c>
      <c r="AB25" s="127" t="n">
        <v>0</v>
      </c>
      <c r="AC25" s="127" t="n">
        <v>0</v>
      </c>
      <c r="AD25" s="127" t="n">
        <v>0</v>
      </c>
      <c r="AE25" s="127" t="n">
        <v>0</v>
      </c>
      <c r="AF25" s="127" t="n">
        <v>0</v>
      </c>
      <c r="AG25" s="127" t="n">
        <v>0</v>
      </c>
      <c r="AH25" s="170" t="n">
        <f aca="false">AB25+X25+T25+R25</f>
        <v>0</v>
      </c>
      <c r="AI25" s="170" t="n">
        <f aca="false">AC25+Y25+U25+S25</f>
        <v>0</v>
      </c>
      <c r="AJ25" s="171" t="str">
        <f aca="false">'1'!CA24</f>
        <v>Соответствие  нормам действующего  законодательства</v>
      </c>
    </row>
    <row r="26" s="1" customFormat="true" ht="31.8" hidden="false" customHeight="false" outlineLevel="0" collapsed="false">
      <c r="A26" s="22" t="s">
        <v>185</v>
      </c>
      <c r="B26" s="150" t="s">
        <v>186</v>
      </c>
      <c r="C26" s="40" t="str">
        <f aca="false">'1'!C25</f>
        <v>Q_R01</v>
      </c>
      <c r="D26" s="59" t="n">
        <v>0</v>
      </c>
      <c r="E26" s="59" t="n">
        <v>0</v>
      </c>
      <c r="F26" s="59" t="n">
        <v>0</v>
      </c>
      <c r="G26" s="59" t="n">
        <v>0</v>
      </c>
      <c r="H26" s="59" t="n">
        <v>0</v>
      </c>
      <c r="I26" s="59" t="n">
        <v>0</v>
      </c>
      <c r="J26" s="93" t="n">
        <v>1</v>
      </c>
      <c r="K26" s="59" t="n">
        <v>0</v>
      </c>
      <c r="L26" s="59" t="n">
        <v>0</v>
      </c>
      <c r="M26" s="59" t="n">
        <v>0</v>
      </c>
      <c r="N26" s="59" t="n">
        <v>0</v>
      </c>
      <c r="O26" s="59" t="n">
        <v>0</v>
      </c>
      <c r="P26" s="59" t="n">
        <v>0</v>
      </c>
      <c r="Q26" s="59" t="n">
        <v>0</v>
      </c>
      <c r="R26" s="59" t="n">
        <v>0</v>
      </c>
      <c r="S26" s="59" t="n">
        <v>0</v>
      </c>
      <c r="T26" s="59" t="n">
        <v>0</v>
      </c>
      <c r="U26" s="59" t="n">
        <v>1</v>
      </c>
      <c r="V26" s="59" t="n">
        <v>0</v>
      </c>
      <c r="W26" s="59" t="n">
        <v>0</v>
      </c>
      <c r="X26" s="59" t="n">
        <v>0</v>
      </c>
      <c r="Y26" s="59" t="n">
        <v>0</v>
      </c>
      <c r="Z26" s="59" t="n">
        <v>0</v>
      </c>
      <c r="AA26" s="59" t="n">
        <v>0</v>
      </c>
      <c r="AB26" s="59" t="n">
        <v>0</v>
      </c>
      <c r="AC26" s="59" t="n">
        <v>0</v>
      </c>
      <c r="AD26" s="59" t="n">
        <v>0</v>
      </c>
      <c r="AE26" s="59" t="n">
        <v>0</v>
      </c>
      <c r="AF26" s="59" t="n">
        <v>0</v>
      </c>
      <c r="AG26" s="59" t="n">
        <v>0</v>
      </c>
      <c r="AH26" s="179" t="n">
        <f aca="false">AB26+X26+T26+R26</f>
        <v>0</v>
      </c>
      <c r="AI26" s="179" t="n">
        <f aca="false">AC26+Y26+U26+S26</f>
        <v>1</v>
      </c>
      <c r="AJ26" s="176" t="str">
        <f aca="false">'1'!CA25</f>
        <v>Соответствие  нормам действующего  законодательства</v>
      </c>
    </row>
    <row r="27" s="55" customFormat="true" ht="15" hidden="false" customHeight="false" outlineLevel="0" collapsed="false">
      <c r="A27" s="12" t="s">
        <v>74</v>
      </c>
      <c r="B27" s="13" t="s">
        <v>75</v>
      </c>
      <c r="C27" s="52" t="str">
        <f aca="false">'1'!C26</f>
        <v>нд</v>
      </c>
      <c r="D27" s="127" t="n">
        <v>0</v>
      </c>
      <c r="E27" s="127" t="n">
        <v>0</v>
      </c>
      <c r="F27" s="127" t="n">
        <v>0</v>
      </c>
      <c r="G27" s="127" t="n">
        <v>0</v>
      </c>
      <c r="H27" s="127" t="n">
        <v>0</v>
      </c>
      <c r="I27" s="127" t="n">
        <v>0</v>
      </c>
      <c r="J27" s="127" t="n">
        <v>0</v>
      </c>
      <c r="K27" s="127" t="n">
        <v>0</v>
      </c>
      <c r="L27" s="127" t="n">
        <v>0</v>
      </c>
      <c r="M27" s="127" t="n">
        <v>0</v>
      </c>
      <c r="N27" s="127" t="n">
        <v>0</v>
      </c>
      <c r="O27" s="127" t="n">
        <v>0</v>
      </c>
      <c r="P27" s="127" t="n">
        <v>0</v>
      </c>
      <c r="Q27" s="127" t="n">
        <v>0</v>
      </c>
      <c r="R27" s="127" t="n">
        <v>0</v>
      </c>
      <c r="S27" s="127" t="n">
        <v>0</v>
      </c>
      <c r="T27" s="127" t="n">
        <v>0</v>
      </c>
      <c r="U27" s="127" t="n">
        <v>0</v>
      </c>
      <c r="V27" s="127" t="n">
        <v>0</v>
      </c>
      <c r="W27" s="127" t="n">
        <v>0</v>
      </c>
      <c r="X27" s="127" t="n">
        <v>0</v>
      </c>
      <c r="Y27" s="127" t="n">
        <v>0</v>
      </c>
      <c r="Z27" s="127" t="n">
        <v>0</v>
      </c>
      <c r="AA27" s="127" t="n">
        <v>0</v>
      </c>
      <c r="AB27" s="127" t="n">
        <v>0</v>
      </c>
      <c r="AC27" s="127" t="n">
        <v>0</v>
      </c>
      <c r="AD27" s="127" t="n">
        <v>0</v>
      </c>
      <c r="AE27" s="127" t="n">
        <v>0</v>
      </c>
      <c r="AF27" s="127" t="n">
        <v>0</v>
      </c>
      <c r="AG27" s="127" t="n">
        <v>0</v>
      </c>
      <c r="AH27" s="170" t="n">
        <f aca="false">AB27+X27+T27+R27</f>
        <v>0</v>
      </c>
      <c r="AI27" s="170" t="n">
        <f aca="false">AC27+Y27+U27+S27</f>
        <v>0</v>
      </c>
      <c r="AJ27" s="171" t="str">
        <f aca="false">'1'!CA26</f>
        <v>Соответствие  нормам действующего  законодательства</v>
      </c>
    </row>
    <row r="31" customFormat="false" ht="15" hidden="false" customHeight="false" outlineLevel="0" collapsed="false">
      <c r="AH31" s="180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3">
    <mergeCell ref="A1:AJ1"/>
    <mergeCell ref="A2:AJ2"/>
    <mergeCell ref="A3:AJ3"/>
    <mergeCell ref="A4:AJ4"/>
    <mergeCell ref="A5:AJ5"/>
    <mergeCell ref="A6:AJ6"/>
    <mergeCell ref="A7:AJ7"/>
    <mergeCell ref="A8:A11"/>
    <mergeCell ref="B8:B11"/>
    <mergeCell ref="C8:C11"/>
    <mergeCell ref="D8:K9"/>
    <mergeCell ref="L8:O9"/>
    <mergeCell ref="P8:AI8"/>
    <mergeCell ref="AJ8:AJ11"/>
    <mergeCell ref="P9:S9"/>
    <mergeCell ref="T9:W9"/>
    <mergeCell ref="X9:AA9"/>
    <mergeCell ref="AB9:AE9"/>
    <mergeCell ref="AF9:AI9"/>
    <mergeCell ref="D10:G10"/>
    <mergeCell ref="H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XFD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29" zoomScaleNormal="75" zoomScalePageLayoutView="29" workbookViewId="0">
      <selection pane="topLeft" activeCell="A7" activeCellId="0" sqref="A7"/>
    </sheetView>
  </sheetViews>
  <sheetFormatPr defaultColWidth="8.4609375" defaultRowHeight="15" zeroHeight="false" outlineLevelRow="0" outlineLevelCol="0"/>
  <cols>
    <col collapsed="false" customWidth="true" hidden="false" outlineLevel="0" max="1" min="1" style="181" width="15.07"/>
    <col collapsed="false" customWidth="true" hidden="false" outlineLevel="0" max="2" min="2" style="182" width="75.3"/>
    <col collapsed="false" customWidth="true" hidden="false" outlineLevel="0" max="3" min="3" style="182" width="7.08"/>
    <col collapsed="false" customWidth="true" hidden="false" outlineLevel="0" max="4" min="4" style="182" width="16.92"/>
    <col collapsed="false" customWidth="true" hidden="false" outlineLevel="0" max="5" min="5" style="182" width="16.65"/>
    <col collapsed="false" customWidth="true" hidden="false" outlineLevel="0" max="6" min="6" style="182" width="17.71"/>
    <col collapsed="false" customWidth="true" hidden="false" outlineLevel="0" max="7" min="7" style="182" width="34.08"/>
    <col collapsed="false" customWidth="true" hidden="false" outlineLevel="0" max="8" min="8" style="182" width="19.03"/>
    <col collapsed="false" customWidth="true" hidden="false" outlineLevel="0" max="9" min="9" style="182" width="17.71"/>
    <col collapsed="false" customWidth="true" hidden="false" outlineLevel="0" max="10" min="10" style="182" width="19.29"/>
    <col collapsed="false" customWidth="true" hidden="false" outlineLevel="0" max="11" min="11" style="182" width="21.14"/>
    <col collapsed="false" customWidth="true" hidden="false" outlineLevel="0" max="12" min="12" style="182" width="18.37"/>
    <col collapsed="false" customWidth="true" hidden="false" outlineLevel="0" max="13" min="13" style="182" width="18.1"/>
    <col collapsed="false" customWidth="true" hidden="false" outlineLevel="0" max="14" min="14" style="182" width="17.31"/>
    <col collapsed="false" customWidth="true" hidden="false" outlineLevel="0" max="15" min="15" style="182" width="14.4"/>
    <col collapsed="false" customWidth="true" hidden="false" outlineLevel="0" max="16" min="16" style="182" width="12.42"/>
    <col collapsed="false" customWidth="true" hidden="false" outlineLevel="0" max="17" min="17" style="183" width="24.05"/>
    <col collapsed="false" customWidth="true" hidden="false" outlineLevel="0" max="18" min="18" style="184" width="20.74"/>
    <col collapsed="false" customWidth="true" hidden="false" outlineLevel="0" max="19" min="19" style="184" width="15.99"/>
    <col collapsed="false" customWidth="true" hidden="false" outlineLevel="0" max="20" min="20" style="184" width="23.52"/>
    <col collapsed="false" customWidth="true" hidden="false" outlineLevel="0" max="21" min="21" style="184" width="24.97"/>
    <col collapsed="false" customWidth="true" hidden="false" outlineLevel="0" max="22" min="22" style="182" width="7.27"/>
    <col collapsed="false" customWidth="true" hidden="false" outlineLevel="0" max="23" min="23" style="182" width="7"/>
    <col collapsed="false" customWidth="true" hidden="false" outlineLevel="0" max="24" min="24" style="182" width="8.59"/>
    <col collapsed="false" customWidth="true" hidden="false" outlineLevel="0" max="25" min="25" style="182" width="12.82"/>
    <col collapsed="false" customWidth="false" hidden="false" outlineLevel="0" max="254" min="26" style="181" width="8.46"/>
    <col collapsed="false" customWidth="true" hidden="false" outlineLevel="0" max="255" min="255" style="181" width="4.09"/>
    <col collapsed="false" customWidth="true" hidden="false" outlineLevel="0" max="256" min="256" style="181" width="16.92"/>
    <col collapsed="false" customWidth="true" hidden="false" outlineLevel="0" max="257" min="257" style="181" width="17.57"/>
    <col collapsed="false" customWidth="true" hidden="false" outlineLevel="0" max="258" min="258" style="181" width="14.27"/>
    <col collapsed="false" customWidth="true" hidden="false" outlineLevel="0" max="260" min="259" style="181" width="11.49"/>
    <col collapsed="false" customWidth="true" hidden="false" outlineLevel="0" max="261" min="261" style="181" width="6.61"/>
    <col collapsed="false" customWidth="true" hidden="false" outlineLevel="0" max="262" min="262" style="181" width="9.38"/>
    <col collapsed="false" customWidth="true" hidden="false" outlineLevel="0" max="263" min="263" style="181" width="14.66"/>
    <col collapsed="false" customWidth="true" hidden="false" outlineLevel="0" max="264" min="264" style="181" width="14.01"/>
    <col collapsed="false" customWidth="true" hidden="false" outlineLevel="0" max="265" min="265" style="181" width="16.92"/>
    <col collapsed="false" customWidth="true" hidden="false" outlineLevel="0" max="266" min="266" style="181" width="12.29"/>
    <col collapsed="false" customWidth="true" hidden="false" outlineLevel="0" max="267" min="267" style="181" width="17.84"/>
    <col collapsed="false" customWidth="true" hidden="false" outlineLevel="0" max="268" min="268" style="181" width="14.01"/>
    <col collapsed="false" customWidth="true" hidden="false" outlineLevel="0" max="269" min="269" style="181" width="19.43"/>
    <col collapsed="false" customWidth="true" hidden="false" outlineLevel="0" max="270" min="270" style="181" width="15.86"/>
    <col collapsed="false" customWidth="true" hidden="false" outlineLevel="0" max="271" min="271" style="181" width="15.59"/>
    <col collapsed="false" customWidth="true" hidden="false" outlineLevel="0" max="272" min="272" style="181" width="15.46"/>
    <col collapsed="false" customWidth="true" hidden="false" outlineLevel="0" max="273" min="273" style="181" width="14.53"/>
    <col collapsed="false" customWidth="true" hidden="false" outlineLevel="0" max="274" min="274" style="181" width="15.07"/>
    <col collapsed="false" customWidth="true" hidden="false" outlineLevel="0" max="275" min="275" style="181" width="15.99"/>
    <col collapsed="false" customWidth="true" hidden="false" outlineLevel="0" max="276" min="276" style="181" width="21.67"/>
    <col collapsed="false" customWidth="true" hidden="false" outlineLevel="0" max="277" min="277" style="181" width="29.47"/>
    <col collapsed="false" customWidth="true" hidden="false" outlineLevel="0" max="278" min="278" style="181" width="7.27"/>
    <col collapsed="false" customWidth="true" hidden="false" outlineLevel="0" max="279" min="279" style="181" width="5.28"/>
    <col collapsed="false" customWidth="false" hidden="false" outlineLevel="0" max="280" min="280" style="181" width="8.46"/>
    <col collapsed="false" customWidth="true" hidden="false" outlineLevel="0" max="281" min="281" style="181" width="12.55"/>
    <col collapsed="false" customWidth="false" hidden="false" outlineLevel="0" max="510" min="282" style="181" width="8.46"/>
    <col collapsed="false" customWidth="true" hidden="false" outlineLevel="0" max="511" min="511" style="181" width="4.09"/>
    <col collapsed="false" customWidth="true" hidden="false" outlineLevel="0" max="512" min="512" style="181" width="16.92"/>
    <col collapsed="false" customWidth="true" hidden="false" outlineLevel="0" max="513" min="513" style="181" width="17.57"/>
    <col collapsed="false" customWidth="true" hidden="false" outlineLevel="0" max="514" min="514" style="181" width="14.27"/>
    <col collapsed="false" customWidth="true" hidden="false" outlineLevel="0" max="516" min="515" style="181" width="11.49"/>
    <col collapsed="false" customWidth="true" hidden="false" outlineLevel="0" max="517" min="517" style="181" width="6.61"/>
    <col collapsed="false" customWidth="true" hidden="false" outlineLevel="0" max="518" min="518" style="181" width="9.38"/>
    <col collapsed="false" customWidth="true" hidden="false" outlineLevel="0" max="519" min="519" style="181" width="14.66"/>
    <col collapsed="false" customWidth="true" hidden="false" outlineLevel="0" max="520" min="520" style="181" width="14.01"/>
    <col collapsed="false" customWidth="true" hidden="false" outlineLevel="0" max="521" min="521" style="181" width="16.92"/>
    <col collapsed="false" customWidth="true" hidden="false" outlineLevel="0" max="522" min="522" style="181" width="12.29"/>
    <col collapsed="false" customWidth="true" hidden="false" outlineLevel="0" max="523" min="523" style="181" width="17.84"/>
    <col collapsed="false" customWidth="true" hidden="false" outlineLevel="0" max="524" min="524" style="181" width="14.01"/>
    <col collapsed="false" customWidth="true" hidden="false" outlineLevel="0" max="525" min="525" style="181" width="19.43"/>
    <col collapsed="false" customWidth="true" hidden="false" outlineLevel="0" max="526" min="526" style="181" width="15.86"/>
    <col collapsed="false" customWidth="true" hidden="false" outlineLevel="0" max="527" min="527" style="181" width="15.59"/>
    <col collapsed="false" customWidth="true" hidden="false" outlineLevel="0" max="528" min="528" style="181" width="15.46"/>
    <col collapsed="false" customWidth="true" hidden="false" outlineLevel="0" max="529" min="529" style="181" width="14.53"/>
    <col collapsed="false" customWidth="true" hidden="false" outlineLevel="0" max="530" min="530" style="181" width="15.07"/>
    <col collapsed="false" customWidth="true" hidden="false" outlineLevel="0" max="531" min="531" style="181" width="15.99"/>
    <col collapsed="false" customWidth="true" hidden="false" outlineLevel="0" max="532" min="532" style="181" width="21.67"/>
    <col collapsed="false" customWidth="true" hidden="false" outlineLevel="0" max="533" min="533" style="181" width="29.47"/>
    <col collapsed="false" customWidth="true" hidden="false" outlineLevel="0" max="534" min="534" style="181" width="7.27"/>
    <col collapsed="false" customWidth="true" hidden="false" outlineLevel="0" max="535" min="535" style="181" width="5.28"/>
    <col collapsed="false" customWidth="false" hidden="false" outlineLevel="0" max="536" min="536" style="181" width="8.46"/>
    <col collapsed="false" customWidth="true" hidden="false" outlineLevel="0" max="537" min="537" style="181" width="12.55"/>
    <col collapsed="false" customWidth="false" hidden="false" outlineLevel="0" max="766" min="538" style="181" width="8.46"/>
    <col collapsed="false" customWidth="true" hidden="false" outlineLevel="0" max="767" min="767" style="181" width="4.09"/>
    <col collapsed="false" customWidth="true" hidden="false" outlineLevel="0" max="768" min="768" style="181" width="16.92"/>
    <col collapsed="false" customWidth="true" hidden="false" outlineLevel="0" max="769" min="769" style="181" width="17.57"/>
    <col collapsed="false" customWidth="true" hidden="false" outlineLevel="0" max="770" min="770" style="181" width="14.27"/>
    <col collapsed="false" customWidth="true" hidden="false" outlineLevel="0" max="772" min="771" style="181" width="11.49"/>
    <col collapsed="false" customWidth="true" hidden="false" outlineLevel="0" max="773" min="773" style="181" width="6.61"/>
    <col collapsed="false" customWidth="true" hidden="false" outlineLevel="0" max="774" min="774" style="181" width="9.38"/>
    <col collapsed="false" customWidth="true" hidden="false" outlineLevel="0" max="775" min="775" style="181" width="14.66"/>
    <col collapsed="false" customWidth="true" hidden="false" outlineLevel="0" max="776" min="776" style="181" width="14.01"/>
    <col collapsed="false" customWidth="true" hidden="false" outlineLevel="0" max="777" min="777" style="181" width="16.92"/>
    <col collapsed="false" customWidth="true" hidden="false" outlineLevel="0" max="778" min="778" style="181" width="12.29"/>
    <col collapsed="false" customWidth="true" hidden="false" outlineLevel="0" max="779" min="779" style="181" width="17.84"/>
    <col collapsed="false" customWidth="true" hidden="false" outlineLevel="0" max="780" min="780" style="181" width="14.01"/>
    <col collapsed="false" customWidth="true" hidden="false" outlineLevel="0" max="781" min="781" style="181" width="19.43"/>
    <col collapsed="false" customWidth="true" hidden="false" outlineLevel="0" max="782" min="782" style="181" width="15.86"/>
    <col collapsed="false" customWidth="true" hidden="false" outlineLevel="0" max="783" min="783" style="181" width="15.59"/>
    <col collapsed="false" customWidth="true" hidden="false" outlineLevel="0" max="784" min="784" style="181" width="15.46"/>
    <col collapsed="false" customWidth="true" hidden="false" outlineLevel="0" max="785" min="785" style="181" width="14.53"/>
    <col collapsed="false" customWidth="true" hidden="false" outlineLevel="0" max="786" min="786" style="181" width="15.07"/>
    <col collapsed="false" customWidth="true" hidden="false" outlineLevel="0" max="787" min="787" style="181" width="15.99"/>
    <col collapsed="false" customWidth="true" hidden="false" outlineLevel="0" max="788" min="788" style="181" width="21.67"/>
    <col collapsed="false" customWidth="true" hidden="false" outlineLevel="0" max="789" min="789" style="181" width="29.47"/>
    <col collapsed="false" customWidth="true" hidden="false" outlineLevel="0" max="790" min="790" style="181" width="7.27"/>
    <col collapsed="false" customWidth="true" hidden="false" outlineLevel="0" max="791" min="791" style="181" width="5.28"/>
    <col collapsed="false" customWidth="false" hidden="false" outlineLevel="0" max="792" min="792" style="181" width="8.46"/>
    <col collapsed="false" customWidth="true" hidden="false" outlineLevel="0" max="793" min="793" style="181" width="12.55"/>
    <col collapsed="false" customWidth="false" hidden="false" outlineLevel="0" max="1022" min="794" style="181" width="8.46"/>
    <col collapsed="false" customWidth="true" hidden="false" outlineLevel="0" max="1023" min="1023" style="181" width="4.09"/>
    <col collapsed="false" customWidth="true" hidden="false" outlineLevel="0" max="1024" min="1024" style="181" width="16.92"/>
    <col collapsed="false" customWidth="true" hidden="false" outlineLevel="0" max="1025" min="1025" style="181" width="17.57"/>
    <col collapsed="false" customWidth="true" hidden="false" outlineLevel="0" max="1026" min="1026" style="181" width="14.27"/>
    <col collapsed="false" customWidth="true" hidden="false" outlineLevel="0" max="1028" min="1027" style="181" width="11.49"/>
    <col collapsed="false" customWidth="true" hidden="false" outlineLevel="0" max="1029" min="1029" style="181" width="6.61"/>
    <col collapsed="false" customWidth="true" hidden="false" outlineLevel="0" max="1030" min="1030" style="181" width="9.38"/>
    <col collapsed="false" customWidth="true" hidden="false" outlineLevel="0" max="1031" min="1031" style="181" width="14.66"/>
    <col collapsed="false" customWidth="true" hidden="false" outlineLevel="0" max="1032" min="1032" style="181" width="14.01"/>
    <col collapsed="false" customWidth="true" hidden="false" outlineLevel="0" max="1033" min="1033" style="181" width="16.92"/>
    <col collapsed="false" customWidth="true" hidden="false" outlineLevel="0" max="1034" min="1034" style="181" width="12.29"/>
    <col collapsed="false" customWidth="true" hidden="false" outlineLevel="0" max="1035" min="1035" style="181" width="17.84"/>
    <col collapsed="false" customWidth="true" hidden="false" outlineLevel="0" max="1036" min="1036" style="181" width="14.01"/>
    <col collapsed="false" customWidth="true" hidden="false" outlineLevel="0" max="1037" min="1037" style="181" width="19.43"/>
    <col collapsed="false" customWidth="true" hidden="false" outlineLevel="0" max="1038" min="1038" style="181" width="15.86"/>
    <col collapsed="false" customWidth="true" hidden="false" outlineLevel="0" max="1039" min="1039" style="181" width="15.59"/>
    <col collapsed="false" customWidth="true" hidden="false" outlineLevel="0" max="1040" min="1040" style="181" width="15.46"/>
    <col collapsed="false" customWidth="true" hidden="false" outlineLevel="0" max="1041" min="1041" style="181" width="14.53"/>
    <col collapsed="false" customWidth="true" hidden="false" outlineLevel="0" max="1042" min="1042" style="181" width="15.07"/>
    <col collapsed="false" customWidth="true" hidden="false" outlineLevel="0" max="1043" min="1043" style="181" width="15.99"/>
    <col collapsed="false" customWidth="true" hidden="false" outlineLevel="0" max="1044" min="1044" style="181" width="21.67"/>
    <col collapsed="false" customWidth="true" hidden="false" outlineLevel="0" max="1045" min="1045" style="181" width="29.47"/>
    <col collapsed="false" customWidth="true" hidden="false" outlineLevel="0" max="1046" min="1046" style="181" width="7.27"/>
    <col collapsed="false" customWidth="true" hidden="false" outlineLevel="0" max="1047" min="1047" style="181" width="5.28"/>
    <col collapsed="false" customWidth="false" hidden="false" outlineLevel="0" max="1048" min="1048" style="181" width="8.46"/>
    <col collapsed="false" customWidth="true" hidden="false" outlineLevel="0" max="1049" min="1049" style="181" width="12.55"/>
    <col collapsed="false" customWidth="false" hidden="false" outlineLevel="0" max="1278" min="1050" style="181" width="8.46"/>
    <col collapsed="false" customWidth="true" hidden="false" outlineLevel="0" max="1279" min="1279" style="181" width="4.09"/>
    <col collapsed="false" customWidth="true" hidden="false" outlineLevel="0" max="1280" min="1280" style="181" width="16.92"/>
    <col collapsed="false" customWidth="true" hidden="false" outlineLevel="0" max="1281" min="1281" style="181" width="17.57"/>
    <col collapsed="false" customWidth="true" hidden="false" outlineLevel="0" max="1282" min="1282" style="181" width="14.27"/>
    <col collapsed="false" customWidth="true" hidden="false" outlineLevel="0" max="1284" min="1283" style="181" width="11.49"/>
    <col collapsed="false" customWidth="true" hidden="false" outlineLevel="0" max="1285" min="1285" style="181" width="6.61"/>
    <col collapsed="false" customWidth="true" hidden="false" outlineLevel="0" max="1286" min="1286" style="181" width="9.38"/>
    <col collapsed="false" customWidth="true" hidden="false" outlineLevel="0" max="1287" min="1287" style="181" width="14.66"/>
    <col collapsed="false" customWidth="true" hidden="false" outlineLevel="0" max="1288" min="1288" style="181" width="14.01"/>
    <col collapsed="false" customWidth="true" hidden="false" outlineLevel="0" max="1289" min="1289" style="181" width="16.92"/>
    <col collapsed="false" customWidth="true" hidden="false" outlineLevel="0" max="1290" min="1290" style="181" width="12.29"/>
    <col collapsed="false" customWidth="true" hidden="false" outlineLevel="0" max="1291" min="1291" style="181" width="17.84"/>
    <col collapsed="false" customWidth="true" hidden="false" outlineLevel="0" max="1292" min="1292" style="181" width="14.01"/>
    <col collapsed="false" customWidth="true" hidden="false" outlineLevel="0" max="1293" min="1293" style="181" width="19.43"/>
    <col collapsed="false" customWidth="true" hidden="false" outlineLevel="0" max="1294" min="1294" style="181" width="15.86"/>
    <col collapsed="false" customWidth="true" hidden="false" outlineLevel="0" max="1295" min="1295" style="181" width="15.59"/>
    <col collapsed="false" customWidth="true" hidden="false" outlineLevel="0" max="1296" min="1296" style="181" width="15.46"/>
    <col collapsed="false" customWidth="true" hidden="false" outlineLevel="0" max="1297" min="1297" style="181" width="14.53"/>
    <col collapsed="false" customWidth="true" hidden="false" outlineLevel="0" max="1298" min="1298" style="181" width="15.07"/>
    <col collapsed="false" customWidth="true" hidden="false" outlineLevel="0" max="1299" min="1299" style="181" width="15.99"/>
    <col collapsed="false" customWidth="true" hidden="false" outlineLevel="0" max="1300" min="1300" style="181" width="21.67"/>
    <col collapsed="false" customWidth="true" hidden="false" outlineLevel="0" max="1301" min="1301" style="181" width="29.47"/>
    <col collapsed="false" customWidth="true" hidden="false" outlineLevel="0" max="1302" min="1302" style="181" width="7.27"/>
    <col collapsed="false" customWidth="true" hidden="false" outlineLevel="0" max="1303" min="1303" style="181" width="5.28"/>
    <col collapsed="false" customWidth="false" hidden="false" outlineLevel="0" max="1304" min="1304" style="181" width="8.46"/>
    <col collapsed="false" customWidth="true" hidden="false" outlineLevel="0" max="1305" min="1305" style="181" width="12.55"/>
    <col collapsed="false" customWidth="false" hidden="false" outlineLevel="0" max="1534" min="1306" style="181" width="8.46"/>
    <col collapsed="false" customWidth="true" hidden="false" outlineLevel="0" max="1535" min="1535" style="181" width="4.09"/>
    <col collapsed="false" customWidth="true" hidden="false" outlineLevel="0" max="1536" min="1536" style="181" width="16.92"/>
    <col collapsed="false" customWidth="true" hidden="false" outlineLevel="0" max="1537" min="1537" style="181" width="17.57"/>
    <col collapsed="false" customWidth="true" hidden="false" outlineLevel="0" max="1538" min="1538" style="181" width="14.27"/>
    <col collapsed="false" customWidth="true" hidden="false" outlineLevel="0" max="1540" min="1539" style="181" width="11.49"/>
    <col collapsed="false" customWidth="true" hidden="false" outlineLevel="0" max="1541" min="1541" style="181" width="6.61"/>
    <col collapsed="false" customWidth="true" hidden="false" outlineLevel="0" max="1542" min="1542" style="181" width="9.38"/>
    <col collapsed="false" customWidth="true" hidden="false" outlineLevel="0" max="1543" min="1543" style="181" width="14.66"/>
    <col collapsed="false" customWidth="true" hidden="false" outlineLevel="0" max="1544" min="1544" style="181" width="14.01"/>
    <col collapsed="false" customWidth="true" hidden="false" outlineLevel="0" max="1545" min="1545" style="181" width="16.92"/>
    <col collapsed="false" customWidth="true" hidden="false" outlineLevel="0" max="1546" min="1546" style="181" width="12.29"/>
    <col collapsed="false" customWidth="true" hidden="false" outlineLevel="0" max="1547" min="1547" style="181" width="17.84"/>
    <col collapsed="false" customWidth="true" hidden="false" outlineLevel="0" max="1548" min="1548" style="181" width="14.01"/>
    <col collapsed="false" customWidth="true" hidden="false" outlineLevel="0" max="1549" min="1549" style="181" width="19.43"/>
    <col collapsed="false" customWidth="true" hidden="false" outlineLevel="0" max="1550" min="1550" style="181" width="15.86"/>
    <col collapsed="false" customWidth="true" hidden="false" outlineLevel="0" max="1551" min="1551" style="181" width="15.59"/>
    <col collapsed="false" customWidth="true" hidden="false" outlineLevel="0" max="1552" min="1552" style="181" width="15.46"/>
    <col collapsed="false" customWidth="true" hidden="false" outlineLevel="0" max="1553" min="1553" style="181" width="14.53"/>
    <col collapsed="false" customWidth="true" hidden="false" outlineLevel="0" max="1554" min="1554" style="181" width="15.07"/>
    <col collapsed="false" customWidth="true" hidden="false" outlineLevel="0" max="1555" min="1555" style="181" width="15.99"/>
    <col collapsed="false" customWidth="true" hidden="false" outlineLevel="0" max="1556" min="1556" style="181" width="21.67"/>
    <col collapsed="false" customWidth="true" hidden="false" outlineLevel="0" max="1557" min="1557" style="181" width="29.47"/>
    <col collapsed="false" customWidth="true" hidden="false" outlineLevel="0" max="1558" min="1558" style="181" width="7.27"/>
    <col collapsed="false" customWidth="true" hidden="false" outlineLevel="0" max="1559" min="1559" style="181" width="5.28"/>
    <col collapsed="false" customWidth="false" hidden="false" outlineLevel="0" max="1560" min="1560" style="181" width="8.46"/>
    <col collapsed="false" customWidth="true" hidden="false" outlineLevel="0" max="1561" min="1561" style="181" width="12.55"/>
    <col collapsed="false" customWidth="false" hidden="false" outlineLevel="0" max="1790" min="1562" style="181" width="8.46"/>
    <col collapsed="false" customWidth="true" hidden="false" outlineLevel="0" max="1791" min="1791" style="181" width="4.09"/>
    <col collapsed="false" customWidth="true" hidden="false" outlineLevel="0" max="1792" min="1792" style="181" width="16.92"/>
    <col collapsed="false" customWidth="true" hidden="false" outlineLevel="0" max="1793" min="1793" style="181" width="17.57"/>
    <col collapsed="false" customWidth="true" hidden="false" outlineLevel="0" max="1794" min="1794" style="181" width="14.27"/>
    <col collapsed="false" customWidth="true" hidden="false" outlineLevel="0" max="1796" min="1795" style="181" width="11.49"/>
    <col collapsed="false" customWidth="true" hidden="false" outlineLevel="0" max="1797" min="1797" style="181" width="6.61"/>
    <col collapsed="false" customWidth="true" hidden="false" outlineLevel="0" max="1798" min="1798" style="181" width="9.38"/>
    <col collapsed="false" customWidth="true" hidden="false" outlineLevel="0" max="1799" min="1799" style="181" width="14.66"/>
    <col collapsed="false" customWidth="true" hidden="false" outlineLevel="0" max="1800" min="1800" style="181" width="14.01"/>
    <col collapsed="false" customWidth="true" hidden="false" outlineLevel="0" max="1801" min="1801" style="181" width="16.92"/>
    <col collapsed="false" customWidth="true" hidden="false" outlineLevel="0" max="1802" min="1802" style="181" width="12.29"/>
    <col collapsed="false" customWidth="true" hidden="false" outlineLevel="0" max="1803" min="1803" style="181" width="17.84"/>
    <col collapsed="false" customWidth="true" hidden="false" outlineLevel="0" max="1804" min="1804" style="181" width="14.01"/>
    <col collapsed="false" customWidth="true" hidden="false" outlineLevel="0" max="1805" min="1805" style="181" width="19.43"/>
    <col collapsed="false" customWidth="true" hidden="false" outlineLevel="0" max="1806" min="1806" style="181" width="15.86"/>
    <col collapsed="false" customWidth="true" hidden="false" outlineLevel="0" max="1807" min="1807" style="181" width="15.59"/>
    <col collapsed="false" customWidth="true" hidden="false" outlineLevel="0" max="1808" min="1808" style="181" width="15.46"/>
    <col collapsed="false" customWidth="true" hidden="false" outlineLevel="0" max="1809" min="1809" style="181" width="14.53"/>
    <col collapsed="false" customWidth="true" hidden="false" outlineLevel="0" max="1810" min="1810" style="181" width="15.07"/>
    <col collapsed="false" customWidth="true" hidden="false" outlineLevel="0" max="1811" min="1811" style="181" width="15.99"/>
    <col collapsed="false" customWidth="true" hidden="false" outlineLevel="0" max="1812" min="1812" style="181" width="21.67"/>
    <col collapsed="false" customWidth="true" hidden="false" outlineLevel="0" max="1813" min="1813" style="181" width="29.47"/>
    <col collapsed="false" customWidth="true" hidden="false" outlineLevel="0" max="1814" min="1814" style="181" width="7.27"/>
    <col collapsed="false" customWidth="true" hidden="false" outlineLevel="0" max="1815" min="1815" style="181" width="5.28"/>
    <col collapsed="false" customWidth="false" hidden="false" outlineLevel="0" max="1816" min="1816" style="181" width="8.46"/>
    <col collapsed="false" customWidth="true" hidden="false" outlineLevel="0" max="1817" min="1817" style="181" width="12.55"/>
    <col collapsed="false" customWidth="false" hidden="false" outlineLevel="0" max="2046" min="1818" style="181" width="8.46"/>
    <col collapsed="false" customWidth="true" hidden="false" outlineLevel="0" max="2047" min="2047" style="181" width="4.09"/>
    <col collapsed="false" customWidth="true" hidden="false" outlineLevel="0" max="2048" min="2048" style="181" width="16.92"/>
    <col collapsed="false" customWidth="true" hidden="false" outlineLevel="0" max="2049" min="2049" style="181" width="17.57"/>
    <col collapsed="false" customWidth="true" hidden="false" outlineLevel="0" max="2050" min="2050" style="181" width="14.27"/>
    <col collapsed="false" customWidth="true" hidden="false" outlineLevel="0" max="2052" min="2051" style="181" width="11.49"/>
    <col collapsed="false" customWidth="true" hidden="false" outlineLevel="0" max="2053" min="2053" style="181" width="6.61"/>
    <col collapsed="false" customWidth="true" hidden="false" outlineLevel="0" max="2054" min="2054" style="181" width="9.38"/>
    <col collapsed="false" customWidth="true" hidden="false" outlineLevel="0" max="2055" min="2055" style="181" width="14.66"/>
    <col collapsed="false" customWidth="true" hidden="false" outlineLevel="0" max="2056" min="2056" style="181" width="14.01"/>
    <col collapsed="false" customWidth="true" hidden="false" outlineLevel="0" max="2057" min="2057" style="181" width="16.92"/>
    <col collapsed="false" customWidth="true" hidden="false" outlineLevel="0" max="2058" min="2058" style="181" width="12.29"/>
    <col collapsed="false" customWidth="true" hidden="false" outlineLevel="0" max="2059" min="2059" style="181" width="17.84"/>
    <col collapsed="false" customWidth="true" hidden="false" outlineLevel="0" max="2060" min="2060" style="181" width="14.01"/>
    <col collapsed="false" customWidth="true" hidden="false" outlineLevel="0" max="2061" min="2061" style="181" width="19.43"/>
    <col collapsed="false" customWidth="true" hidden="false" outlineLevel="0" max="2062" min="2062" style="181" width="15.86"/>
    <col collapsed="false" customWidth="true" hidden="false" outlineLevel="0" max="2063" min="2063" style="181" width="15.59"/>
    <col collapsed="false" customWidth="true" hidden="false" outlineLevel="0" max="2064" min="2064" style="181" width="15.46"/>
    <col collapsed="false" customWidth="true" hidden="false" outlineLevel="0" max="2065" min="2065" style="181" width="14.53"/>
    <col collapsed="false" customWidth="true" hidden="false" outlineLevel="0" max="2066" min="2066" style="181" width="15.07"/>
    <col collapsed="false" customWidth="true" hidden="false" outlineLevel="0" max="2067" min="2067" style="181" width="15.99"/>
    <col collapsed="false" customWidth="true" hidden="false" outlineLevel="0" max="2068" min="2068" style="181" width="21.67"/>
    <col collapsed="false" customWidth="true" hidden="false" outlineLevel="0" max="2069" min="2069" style="181" width="29.47"/>
    <col collapsed="false" customWidth="true" hidden="false" outlineLevel="0" max="2070" min="2070" style="181" width="7.27"/>
    <col collapsed="false" customWidth="true" hidden="false" outlineLevel="0" max="2071" min="2071" style="181" width="5.28"/>
    <col collapsed="false" customWidth="false" hidden="false" outlineLevel="0" max="2072" min="2072" style="181" width="8.46"/>
    <col collapsed="false" customWidth="true" hidden="false" outlineLevel="0" max="2073" min="2073" style="181" width="12.55"/>
    <col collapsed="false" customWidth="false" hidden="false" outlineLevel="0" max="2302" min="2074" style="181" width="8.46"/>
    <col collapsed="false" customWidth="true" hidden="false" outlineLevel="0" max="2303" min="2303" style="181" width="4.09"/>
    <col collapsed="false" customWidth="true" hidden="false" outlineLevel="0" max="2304" min="2304" style="181" width="16.92"/>
    <col collapsed="false" customWidth="true" hidden="false" outlineLevel="0" max="2305" min="2305" style="181" width="17.57"/>
    <col collapsed="false" customWidth="true" hidden="false" outlineLevel="0" max="2306" min="2306" style="181" width="14.27"/>
    <col collapsed="false" customWidth="true" hidden="false" outlineLevel="0" max="2308" min="2307" style="181" width="11.49"/>
    <col collapsed="false" customWidth="true" hidden="false" outlineLevel="0" max="2309" min="2309" style="181" width="6.61"/>
    <col collapsed="false" customWidth="true" hidden="false" outlineLevel="0" max="2310" min="2310" style="181" width="9.38"/>
    <col collapsed="false" customWidth="true" hidden="false" outlineLevel="0" max="2311" min="2311" style="181" width="14.66"/>
    <col collapsed="false" customWidth="true" hidden="false" outlineLevel="0" max="2312" min="2312" style="181" width="14.01"/>
    <col collapsed="false" customWidth="true" hidden="false" outlineLevel="0" max="2313" min="2313" style="181" width="16.92"/>
    <col collapsed="false" customWidth="true" hidden="false" outlineLevel="0" max="2314" min="2314" style="181" width="12.29"/>
    <col collapsed="false" customWidth="true" hidden="false" outlineLevel="0" max="2315" min="2315" style="181" width="17.84"/>
    <col collapsed="false" customWidth="true" hidden="false" outlineLevel="0" max="2316" min="2316" style="181" width="14.01"/>
    <col collapsed="false" customWidth="true" hidden="false" outlineLevel="0" max="2317" min="2317" style="181" width="19.43"/>
    <col collapsed="false" customWidth="true" hidden="false" outlineLevel="0" max="2318" min="2318" style="181" width="15.86"/>
    <col collapsed="false" customWidth="true" hidden="false" outlineLevel="0" max="2319" min="2319" style="181" width="15.59"/>
    <col collapsed="false" customWidth="true" hidden="false" outlineLevel="0" max="2320" min="2320" style="181" width="15.46"/>
    <col collapsed="false" customWidth="true" hidden="false" outlineLevel="0" max="2321" min="2321" style="181" width="14.53"/>
    <col collapsed="false" customWidth="true" hidden="false" outlineLevel="0" max="2322" min="2322" style="181" width="15.07"/>
    <col collapsed="false" customWidth="true" hidden="false" outlineLevel="0" max="2323" min="2323" style="181" width="15.99"/>
    <col collapsed="false" customWidth="true" hidden="false" outlineLevel="0" max="2324" min="2324" style="181" width="21.67"/>
    <col collapsed="false" customWidth="true" hidden="false" outlineLevel="0" max="2325" min="2325" style="181" width="29.47"/>
    <col collapsed="false" customWidth="true" hidden="false" outlineLevel="0" max="2326" min="2326" style="181" width="7.27"/>
    <col collapsed="false" customWidth="true" hidden="false" outlineLevel="0" max="2327" min="2327" style="181" width="5.28"/>
    <col collapsed="false" customWidth="false" hidden="false" outlineLevel="0" max="2328" min="2328" style="181" width="8.46"/>
    <col collapsed="false" customWidth="true" hidden="false" outlineLevel="0" max="2329" min="2329" style="181" width="12.55"/>
    <col collapsed="false" customWidth="false" hidden="false" outlineLevel="0" max="2558" min="2330" style="181" width="8.46"/>
    <col collapsed="false" customWidth="true" hidden="false" outlineLevel="0" max="2559" min="2559" style="181" width="4.09"/>
    <col collapsed="false" customWidth="true" hidden="false" outlineLevel="0" max="2560" min="2560" style="181" width="16.92"/>
    <col collapsed="false" customWidth="true" hidden="false" outlineLevel="0" max="2561" min="2561" style="181" width="17.57"/>
    <col collapsed="false" customWidth="true" hidden="false" outlineLevel="0" max="2562" min="2562" style="181" width="14.27"/>
    <col collapsed="false" customWidth="true" hidden="false" outlineLevel="0" max="2564" min="2563" style="181" width="11.49"/>
    <col collapsed="false" customWidth="true" hidden="false" outlineLevel="0" max="2565" min="2565" style="181" width="6.61"/>
    <col collapsed="false" customWidth="true" hidden="false" outlineLevel="0" max="2566" min="2566" style="181" width="9.38"/>
    <col collapsed="false" customWidth="true" hidden="false" outlineLevel="0" max="2567" min="2567" style="181" width="14.66"/>
    <col collapsed="false" customWidth="true" hidden="false" outlineLevel="0" max="2568" min="2568" style="181" width="14.01"/>
    <col collapsed="false" customWidth="true" hidden="false" outlineLevel="0" max="2569" min="2569" style="181" width="16.92"/>
    <col collapsed="false" customWidth="true" hidden="false" outlineLevel="0" max="2570" min="2570" style="181" width="12.29"/>
    <col collapsed="false" customWidth="true" hidden="false" outlineLevel="0" max="2571" min="2571" style="181" width="17.84"/>
    <col collapsed="false" customWidth="true" hidden="false" outlineLevel="0" max="2572" min="2572" style="181" width="14.01"/>
    <col collapsed="false" customWidth="true" hidden="false" outlineLevel="0" max="2573" min="2573" style="181" width="19.43"/>
    <col collapsed="false" customWidth="true" hidden="false" outlineLevel="0" max="2574" min="2574" style="181" width="15.86"/>
    <col collapsed="false" customWidth="true" hidden="false" outlineLevel="0" max="2575" min="2575" style="181" width="15.59"/>
    <col collapsed="false" customWidth="true" hidden="false" outlineLevel="0" max="2576" min="2576" style="181" width="15.46"/>
    <col collapsed="false" customWidth="true" hidden="false" outlineLevel="0" max="2577" min="2577" style="181" width="14.53"/>
    <col collapsed="false" customWidth="true" hidden="false" outlineLevel="0" max="2578" min="2578" style="181" width="15.07"/>
    <col collapsed="false" customWidth="true" hidden="false" outlineLevel="0" max="2579" min="2579" style="181" width="15.99"/>
    <col collapsed="false" customWidth="true" hidden="false" outlineLevel="0" max="2580" min="2580" style="181" width="21.67"/>
    <col collapsed="false" customWidth="true" hidden="false" outlineLevel="0" max="2581" min="2581" style="181" width="29.47"/>
    <col collapsed="false" customWidth="true" hidden="false" outlineLevel="0" max="2582" min="2582" style="181" width="7.27"/>
    <col collapsed="false" customWidth="true" hidden="false" outlineLevel="0" max="2583" min="2583" style="181" width="5.28"/>
    <col collapsed="false" customWidth="false" hidden="false" outlineLevel="0" max="2584" min="2584" style="181" width="8.46"/>
    <col collapsed="false" customWidth="true" hidden="false" outlineLevel="0" max="2585" min="2585" style="181" width="12.55"/>
    <col collapsed="false" customWidth="false" hidden="false" outlineLevel="0" max="2814" min="2586" style="181" width="8.46"/>
    <col collapsed="false" customWidth="true" hidden="false" outlineLevel="0" max="2815" min="2815" style="181" width="4.09"/>
    <col collapsed="false" customWidth="true" hidden="false" outlineLevel="0" max="2816" min="2816" style="181" width="16.92"/>
    <col collapsed="false" customWidth="true" hidden="false" outlineLevel="0" max="2817" min="2817" style="181" width="17.57"/>
    <col collapsed="false" customWidth="true" hidden="false" outlineLevel="0" max="2818" min="2818" style="181" width="14.27"/>
    <col collapsed="false" customWidth="true" hidden="false" outlineLevel="0" max="2820" min="2819" style="181" width="11.49"/>
    <col collapsed="false" customWidth="true" hidden="false" outlineLevel="0" max="2821" min="2821" style="181" width="6.61"/>
    <col collapsed="false" customWidth="true" hidden="false" outlineLevel="0" max="2822" min="2822" style="181" width="9.38"/>
    <col collapsed="false" customWidth="true" hidden="false" outlineLevel="0" max="2823" min="2823" style="181" width="14.66"/>
    <col collapsed="false" customWidth="true" hidden="false" outlineLevel="0" max="2824" min="2824" style="181" width="14.01"/>
    <col collapsed="false" customWidth="true" hidden="false" outlineLevel="0" max="2825" min="2825" style="181" width="16.92"/>
    <col collapsed="false" customWidth="true" hidden="false" outlineLevel="0" max="2826" min="2826" style="181" width="12.29"/>
    <col collapsed="false" customWidth="true" hidden="false" outlineLevel="0" max="2827" min="2827" style="181" width="17.84"/>
    <col collapsed="false" customWidth="true" hidden="false" outlineLevel="0" max="2828" min="2828" style="181" width="14.01"/>
    <col collapsed="false" customWidth="true" hidden="false" outlineLevel="0" max="2829" min="2829" style="181" width="19.43"/>
    <col collapsed="false" customWidth="true" hidden="false" outlineLevel="0" max="2830" min="2830" style="181" width="15.86"/>
    <col collapsed="false" customWidth="true" hidden="false" outlineLevel="0" max="2831" min="2831" style="181" width="15.59"/>
    <col collapsed="false" customWidth="true" hidden="false" outlineLevel="0" max="2832" min="2832" style="181" width="15.46"/>
    <col collapsed="false" customWidth="true" hidden="false" outlineLevel="0" max="2833" min="2833" style="181" width="14.53"/>
    <col collapsed="false" customWidth="true" hidden="false" outlineLevel="0" max="2834" min="2834" style="181" width="15.07"/>
    <col collapsed="false" customWidth="true" hidden="false" outlineLevel="0" max="2835" min="2835" style="181" width="15.99"/>
    <col collapsed="false" customWidth="true" hidden="false" outlineLevel="0" max="2836" min="2836" style="181" width="21.67"/>
    <col collapsed="false" customWidth="true" hidden="false" outlineLevel="0" max="2837" min="2837" style="181" width="29.47"/>
    <col collapsed="false" customWidth="true" hidden="false" outlineLevel="0" max="2838" min="2838" style="181" width="7.27"/>
    <col collapsed="false" customWidth="true" hidden="false" outlineLevel="0" max="2839" min="2839" style="181" width="5.28"/>
    <col collapsed="false" customWidth="false" hidden="false" outlineLevel="0" max="2840" min="2840" style="181" width="8.46"/>
    <col collapsed="false" customWidth="true" hidden="false" outlineLevel="0" max="2841" min="2841" style="181" width="12.55"/>
    <col collapsed="false" customWidth="false" hidden="false" outlineLevel="0" max="3070" min="2842" style="181" width="8.46"/>
    <col collapsed="false" customWidth="true" hidden="false" outlineLevel="0" max="3071" min="3071" style="181" width="4.09"/>
    <col collapsed="false" customWidth="true" hidden="false" outlineLevel="0" max="3072" min="3072" style="181" width="16.92"/>
    <col collapsed="false" customWidth="true" hidden="false" outlineLevel="0" max="3073" min="3073" style="181" width="17.57"/>
    <col collapsed="false" customWidth="true" hidden="false" outlineLevel="0" max="3074" min="3074" style="181" width="14.27"/>
    <col collapsed="false" customWidth="true" hidden="false" outlineLevel="0" max="3076" min="3075" style="181" width="11.49"/>
    <col collapsed="false" customWidth="true" hidden="false" outlineLevel="0" max="3077" min="3077" style="181" width="6.61"/>
    <col collapsed="false" customWidth="true" hidden="false" outlineLevel="0" max="3078" min="3078" style="181" width="9.38"/>
    <col collapsed="false" customWidth="true" hidden="false" outlineLevel="0" max="3079" min="3079" style="181" width="14.66"/>
    <col collapsed="false" customWidth="true" hidden="false" outlineLevel="0" max="3080" min="3080" style="181" width="14.01"/>
    <col collapsed="false" customWidth="true" hidden="false" outlineLevel="0" max="3081" min="3081" style="181" width="16.92"/>
    <col collapsed="false" customWidth="true" hidden="false" outlineLevel="0" max="3082" min="3082" style="181" width="12.29"/>
    <col collapsed="false" customWidth="true" hidden="false" outlineLevel="0" max="3083" min="3083" style="181" width="17.84"/>
    <col collapsed="false" customWidth="true" hidden="false" outlineLevel="0" max="3084" min="3084" style="181" width="14.01"/>
    <col collapsed="false" customWidth="true" hidden="false" outlineLevel="0" max="3085" min="3085" style="181" width="19.43"/>
    <col collapsed="false" customWidth="true" hidden="false" outlineLevel="0" max="3086" min="3086" style="181" width="15.86"/>
    <col collapsed="false" customWidth="true" hidden="false" outlineLevel="0" max="3087" min="3087" style="181" width="15.59"/>
    <col collapsed="false" customWidth="true" hidden="false" outlineLevel="0" max="3088" min="3088" style="181" width="15.46"/>
    <col collapsed="false" customWidth="true" hidden="false" outlineLevel="0" max="3089" min="3089" style="181" width="14.53"/>
    <col collapsed="false" customWidth="true" hidden="false" outlineLevel="0" max="3090" min="3090" style="181" width="15.07"/>
    <col collapsed="false" customWidth="true" hidden="false" outlineLevel="0" max="3091" min="3091" style="181" width="15.99"/>
    <col collapsed="false" customWidth="true" hidden="false" outlineLevel="0" max="3092" min="3092" style="181" width="21.67"/>
    <col collapsed="false" customWidth="true" hidden="false" outlineLevel="0" max="3093" min="3093" style="181" width="29.47"/>
    <col collapsed="false" customWidth="true" hidden="false" outlineLevel="0" max="3094" min="3094" style="181" width="7.27"/>
    <col collapsed="false" customWidth="true" hidden="false" outlineLevel="0" max="3095" min="3095" style="181" width="5.28"/>
    <col collapsed="false" customWidth="false" hidden="false" outlineLevel="0" max="3096" min="3096" style="181" width="8.46"/>
    <col collapsed="false" customWidth="true" hidden="false" outlineLevel="0" max="3097" min="3097" style="181" width="12.55"/>
    <col collapsed="false" customWidth="false" hidden="false" outlineLevel="0" max="3326" min="3098" style="181" width="8.46"/>
    <col collapsed="false" customWidth="true" hidden="false" outlineLevel="0" max="3327" min="3327" style="181" width="4.09"/>
    <col collapsed="false" customWidth="true" hidden="false" outlineLevel="0" max="3328" min="3328" style="181" width="16.92"/>
    <col collapsed="false" customWidth="true" hidden="false" outlineLevel="0" max="3329" min="3329" style="181" width="17.57"/>
    <col collapsed="false" customWidth="true" hidden="false" outlineLevel="0" max="3330" min="3330" style="181" width="14.27"/>
    <col collapsed="false" customWidth="true" hidden="false" outlineLevel="0" max="3332" min="3331" style="181" width="11.49"/>
    <col collapsed="false" customWidth="true" hidden="false" outlineLevel="0" max="3333" min="3333" style="181" width="6.61"/>
    <col collapsed="false" customWidth="true" hidden="false" outlineLevel="0" max="3334" min="3334" style="181" width="9.38"/>
    <col collapsed="false" customWidth="true" hidden="false" outlineLevel="0" max="3335" min="3335" style="181" width="14.66"/>
    <col collapsed="false" customWidth="true" hidden="false" outlineLevel="0" max="3336" min="3336" style="181" width="14.01"/>
    <col collapsed="false" customWidth="true" hidden="false" outlineLevel="0" max="3337" min="3337" style="181" width="16.92"/>
    <col collapsed="false" customWidth="true" hidden="false" outlineLevel="0" max="3338" min="3338" style="181" width="12.29"/>
    <col collapsed="false" customWidth="true" hidden="false" outlineLevel="0" max="3339" min="3339" style="181" width="17.84"/>
    <col collapsed="false" customWidth="true" hidden="false" outlineLevel="0" max="3340" min="3340" style="181" width="14.01"/>
    <col collapsed="false" customWidth="true" hidden="false" outlineLevel="0" max="3341" min="3341" style="181" width="19.43"/>
    <col collapsed="false" customWidth="true" hidden="false" outlineLevel="0" max="3342" min="3342" style="181" width="15.86"/>
    <col collapsed="false" customWidth="true" hidden="false" outlineLevel="0" max="3343" min="3343" style="181" width="15.59"/>
    <col collapsed="false" customWidth="true" hidden="false" outlineLevel="0" max="3344" min="3344" style="181" width="15.46"/>
    <col collapsed="false" customWidth="true" hidden="false" outlineLevel="0" max="3345" min="3345" style="181" width="14.53"/>
    <col collapsed="false" customWidth="true" hidden="false" outlineLevel="0" max="3346" min="3346" style="181" width="15.07"/>
    <col collapsed="false" customWidth="true" hidden="false" outlineLevel="0" max="3347" min="3347" style="181" width="15.99"/>
    <col collapsed="false" customWidth="true" hidden="false" outlineLevel="0" max="3348" min="3348" style="181" width="21.67"/>
    <col collapsed="false" customWidth="true" hidden="false" outlineLevel="0" max="3349" min="3349" style="181" width="29.47"/>
    <col collapsed="false" customWidth="true" hidden="false" outlineLevel="0" max="3350" min="3350" style="181" width="7.27"/>
    <col collapsed="false" customWidth="true" hidden="false" outlineLevel="0" max="3351" min="3351" style="181" width="5.28"/>
    <col collapsed="false" customWidth="false" hidden="false" outlineLevel="0" max="3352" min="3352" style="181" width="8.46"/>
    <col collapsed="false" customWidth="true" hidden="false" outlineLevel="0" max="3353" min="3353" style="181" width="12.55"/>
    <col collapsed="false" customWidth="false" hidden="false" outlineLevel="0" max="3582" min="3354" style="181" width="8.46"/>
    <col collapsed="false" customWidth="true" hidden="false" outlineLevel="0" max="3583" min="3583" style="181" width="4.09"/>
    <col collapsed="false" customWidth="true" hidden="false" outlineLevel="0" max="3584" min="3584" style="181" width="16.92"/>
    <col collapsed="false" customWidth="true" hidden="false" outlineLevel="0" max="3585" min="3585" style="181" width="17.57"/>
    <col collapsed="false" customWidth="true" hidden="false" outlineLevel="0" max="3586" min="3586" style="181" width="14.27"/>
    <col collapsed="false" customWidth="true" hidden="false" outlineLevel="0" max="3588" min="3587" style="181" width="11.49"/>
    <col collapsed="false" customWidth="true" hidden="false" outlineLevel="0" max="3589" min="3589" style="181" width="6.61"/>
    <col collapsed="false" customWidth="true" hidden="false" outlineLevel="0" max="3590" min="3590" style="181" width="9.38"/>
    <col collapsed="false" customWidth="true" hidden="false" outlineLevel="0" max="3591" min="3591" style="181" width="14.66"/>
    <col collapsed="false" customWidth="true" hidden="false" outlineLevel="0" max="3592" min="3592" style="181" width="14.01"/>
    <col collapsed="false" customWidth="true" hidden="false" outlineLevel="0" max="3593" min="3593" style="181" width="16.92"/>
    <col collapsed="false" customWidth="true" hidden="false" outlineLevel="0" max="3594" min="3594" style="181" width="12.29"/>
    <col collapsed="false" customWidth="true" hidden="false" outlineLevel="0" max="3595" min="3595" style="181" width="17.84"/>
    <col collapsed="false" customWidth="true" hidden="false" outlineLevel="0" max="3596" min="3596" style="181" width="14.01"/>
    <col collapsed="false" customWidth="true" hidden="false" outlineLevel="0" max="3597" min="3597" style="181" width="19.43"/>
    <col collapsed="false" customWidth="true" hidden="false" outlineLevel="0" max="3598" min="3598" style="181" width="15.86"/>
    <col collapsed="false" customWidth="true" hidden="false" outlineLevel="0" max="3599" min="3599" style="181" width="15.59"/>
    <col collapsed="false" customWidth="true" hidden="false" outlineLevel="0" max="3600" min="3600" style="181" width="15.46"/>
    <col collapsed="false" customWidth="true" hidden="false" outlineLevel="0" max="3601" min="3601" style="181" width="14.53"/>
    <col collapsed="false" customWidth="true" hidden="false" outlineLevel="0" max="3602" min="3602" style="181" width="15.07"/>
    <col collapsed="false" customWidth="true" hidden="false" outlineLevel="0" max="3603" min="3603" style="181" width="15.99"/>
    <col collapsed="false" customWidth="true" hidden="false" outlineLevel="0" max="3604" min="3604" style="181" width="21.67"/>
    <col collapsed="false" customWidth="true" hidden="false" outlineLevel="0" max="3605" min="3605" style="181" width="29.47"/>
    <col collapsed="false" customWidth="true" hidden="false" outlineLevel="0" max="3606" min="3606" style="181" width="7.27"/>
    <col collapsed="false" customWidth="true" hidden="false" outlineLevel="0" max="3607" min="3607" style="181" width="5.28"/>
    <col collapsed="false" customWidth="false" hidden="false" outlineLevel="0" max="3608" min="3608" style="181" width="8.46"/>
    <col collapsed="false" customWidth="true" hidden="false" outlineLevel="0" max="3609" min="3609" style="181" width="12.55"/>
    <col collapsed="false" customWidth="false" hidden="false" outlineLevel="0" max="3838" min="3610" style="181" width="8.46"/>
    <col collapsed="false" customWidth="true" hidden="false" outlineLevel="0" max="3839" min="3839" style="181" width="4.09"/>
    <col collapsed="false" customWidth="true" hidden="false" outlineLevel="0" max="3840" min="3840" style="181" width="16.92"/>
    <col collapsed="false" customWidth="true" hidden="false" outlineLevel="0" max="3841" min="3841" style="181" width="17.57"/>
    <col collapsed="false" customWidth="true" hidden="false" outlineLevel="0" max="3842" min="3842" style="181" width="14.27"/>
    <col collapsed="false" customWidth="true" hidden="false" outlineLevel="0" max="3844" min="3843" style="181" width="11.49"/>
    <col collapsed="false" customWidth="true" hidden="false" outlineLevel="0" max="3845" min="3845" style="181" width="6.61"/>
    <col collapsed="false" customWidth="true" hidden="false" outlineLevel="0" max="3846" min="3846" style="181" width="9.38"/>
    <col collapsed="false" customWidth="true" hidden="false" outlineLevel="0" max="3847" min="3847" style="181" width="14.66"/>
    <col collapsed="false" customWidth="true" hidden="false" outlineLevel="0" max="3848" min="3848" style="181" width="14.01"/>
    <col collapsed="false" customWidth="true" hidden="false" outlineLevel="0" max="3849" min="3849" style="181" width="16.92"/>
    <col collapsed="false" customWidth="true" hidden="false" outlineLevel="0" max="3850" min="3850" style="181" width="12.29"/>
    <col collapsed="false" customWidth="true" hidden="false" outlineLevel="0" max="3851" min="3851" style="181" width="17.84"/>
    <col collapsed="false" customWidth="true" hidden="false" outlineLevel="0" max="3852" min="3852" style="181" width="14.01"/>
    <col collapsed="false" customWidth="true" hidden="false" outlineLevel="0" max="3853" min="3853" style="181" width="19.43"/>
    <col collapsed="false" customWidth="true" hidden="false" outlineLevel="0" max="3854" min="3854" style="181" width="15.86"/>
    <col collapsed="false" customWidth="true" hidden="false" outlineLevel="0" max="3855" min="3855" style="181" width="15.59"/>
    <col collapsed="false" customWidth="true" hidden="false" outlineLevel="0" max="3856" min="3856" style="181" width="15.46"/>
    <col collapsed="false" customWidth="true" hidden="false" outlineLevel="0" max="3857" min="3857" style="181" width="14.53"/>
    <col collapsed="false" customWidth="true" hidden="false" outlineLevel="0" max="3858" min="3858" style="181" width="15.07"/>
    <col collapsed="false" customWidth="true" hidden="false" outlineLevel="0" max="3859" min="3859" style="181" width="15.99"/>
    <col collapsed="false" customWidth="true" hidden="false" outlineLevel="0" max="3860" min="3860" style="181" width="21.67"/>
    <col collapsed="false" customWidth="true" hidden="false" outlineLevel="0" max="3861" min="3861" style="181" width="29.47"/>
    <col collapsed="false" customWidth="true" hidden="false" outlineLevel="0" max="3862" min="3862" style="181" width="7.27"/>
    <col collapsed="false" customWidth="true" hidden="false" outlineLevel="0" max="3863" min="3863" style="181" width="5.28"/>
    <col collapsed="false" customWidth="false" hidden="false" outlineLevel="0" max="3864" min="3864" style="181" width="8.46"/>
    <col collapsed="false" customWidth="true" hidden="false" outlineLevel="0" max="3865" min="3865" style="181" width="12.55"/>
    <col collapsed="false" customWidth="false" hidden="false" outlineLevel="0" max="4094" min="3866" style="181" width="8.46"/>
    <col collapsed="false" customWidth="true" hidden="false" outlineLevel="0" max="4095" min="4095" style="181" width="4.09"/>
    <col collapsed="false" customWidth="true" hidden="false" outlineLevel="0" max="4096" min="4096" style="181" width="16.92"/>
    <col collapsed="false" customWidth="true" hidden="false" outlineLevel="0" max="4097" min="4097" style="181" width="17.57"/>
    <col collapsed="false" customWidth="true" hidden="false" outlineLevel="0" max="4098" min="4098" style="181" width="14.27"/>
    <col collapsed="false" customWidth="true" hidden="false" outlineLevel="0" max="4100" min="4099" style="181" width="11.49"/>
    <col collapsed="false" customWidth="true" hidden="false" outlineLevel="0" max="4101" min="4101" style="181" width="6.61"/>
    <col collapsed="false" customWidth="true" hidden="false" outlineLevel="0" max="4102" min="4102" style="181" width="9.38"/>
    <col collapsed="false" customWidth="true" hidden="false" outlineLevel="0" max="4103" min="4103" style="181" width="14.66"/>
    <col collapsed="false" customWidth="true" hidden="false" outlineLevel="0" max="4104" min="4104" style="181" width="14.01"/>
    <col collapsed="false" customWidth="true" hidden="false" outlineLevel="0" max="4105" min="4105" style="181" width="16.92"/>
    <col collapsed="false" customWidth="true" hidden="false" outlineLevel="0" max="4106" min="4106" style="181" width="12.29"/>
    <col collapsed="false" customWidth="true" hidden="false" outlineLevel="0" max="4107" min="4107" style="181" width="17.84"/>
    <col collapsed="false" customWidth="true" hidden="false" outlineLevel="0" max="4108" min="4108" style="181" width="14.01"/>
    <col collapsed="false" customWidth="true" hidden="false" outlineLevel="0" max="4109" min="4109" style="181" width="19.43"/>
    <col collapsed="false" customWidth="true" hidden="false" outlineLevel="0" max="4110" min="4110" style="181" width="15.86"/>
    <col collapsed="false" customWidth="true" hidden="false" outlineLevel="0" max="4111" min="4111" style="181" width="15.59"/>
    <col collapsed="false" customWidth="true" hidden="false" outlineLevel="0" max="4112" min="4112" style="181" width="15.46"/>
    <col collapsed="false" customWidth="true" hidden="false" outlineLevel="0" max="4113" min="4113" style="181" width="14.53"/>
    <col collapsed="false" customWidth="true" hidden="false" outlineLevel="0" max="4114" min="4114" style="181" width="15.07"/>
    <col collapsed="false" customWidth="true" hidden="false" outlineLevel="0" max="4115" min="4115" style="181" width="15.99"/>
    <col collapsed="false" customWidth="true" hidden="false" outlineLevel="0" max="4116" min="4116" style="181" width="21.67"/>
    <col collapsed="false" customWidth="true" hidden="false" outlineLevel="0" max="4117" min="4117" style="181" width="29.47"/>
    <col collapsed="false" customWidth="true" hidden="false" outlineLevel="0" max="4118" min="4118" style="181" width="7.27"/>
    <col collapsed="false" customWidth="true" hidden="false" outlineLevel="0" max="4119" min="4119" style="181" width="5.28"/>
    <col collapsed="false" customWidth="false" hidden="false" outlineLevel="0" max="4120" min="4120" style="181" width="8.46"/>
    <col collapsed="false" customWidth="true" hidden="false" outlineLevel="0" max="4121" min="4121" style="181" width="12.55"/>
    <col collapsed="false" customWidth="false" hidden="false" outlineLevel="0" max="4350" min="4122" style="181" width="8.46"/>
    <col collapsed="false" customWidth="true" hidden="false" outlineLevel="0" max="4351" min="4351" style="181" width="4.09"/>
    <col collapsed="false" customWidth="true" hidden="false" outlineLevel="0" max="4352" min="4352" style="181" width="16.92"/>
    <col collapsed="false" customWidth="true" hidden="false" outlineLevel="0" max="4353" min="4353" style="181" width="17.57"/>
    <col collapsed="false" customWidth="true" hidden="false" outlineLevel="0" max="4354" min="4354" style="181" width="14.27"/>
    <col collapsed="false" customWidth="true" hidden="false" outlineLevel="0" max="4356" min="4355" style="181" width="11.49"/>
    <col collapsed="false" customWidth="true" hidden="false" outlineLevel="0" max="4357" min="4357" style="181" width="6.61"/>
    <col collapsed="false" customWidth="true" hidden="false" outlineLevel="0" max="4358" min="4358" style="181" width="9.38"/>
    <col collapsed="false" customWidth="true" hidden="false" outlineLevel="0" max="4359" min="4359" style="181" width="14.66"/>
    <col collapsed="false" customWidth="true" hidden="false" outlineLevel="0" max="4360" min="4360" style="181" width="14.01"/>
    <col collapsed="false" customWidth="true" hidden="false" outlineLevel="0" max="4361" min="4361" style="181" width="16.92"/>
    <col collapsed="false" customWidth="true" hidden="false" outlineLevel="0" max="4362" min="4362" style="181" width="12.29"/>
    <col collapsed="false" customWidth="true" hidden="false" outlineLevel="0" max="4363" min="4363" style="181" width="17.84"/>
    <col collapsed="false" customWidth="true" hidden="false" outlineLevel="0" max="4364" min="4364" style="181" width="14.01"/>
    <col collapsed="false" customWidth="true" hidden="false" outlineLevel="0" max="4365" min="4365" style="181" width="19.43"/>
    <col collapsed="false" customWidth="true" hidden="false" outlineLevel="0" max="4366" min="4366" style="181" width="15.86"/>
    <col collapsed="false" customWidth="true" hidden="false" outlineLevel="0" max="4367" min="4367" style="181" width="15.59"/>
    <col collapsed="false" customWidth="true" hidden="false" outlineLevel="0" max="4368" min="4368" style="181" width="15.46"/>
    <col collapsed="false" customWidth="true" hidden="false" outlineLevel="0" max="4369" min="4369" style="181" width="14.53"/>
    <col collapsed="false" customWidth="true" hidden="false" outlineLevel="0" max="4370" min="4370" style="181" width="15.07"/>
    <col collapsed="false" customWidth="true" hidden="false" outlineLevel="0" max="4371" min="4371" style="181" width="15.99"/>
    <col collapsed="false" customWidth="true" hidden="false" outlineLevel="0" max="4372" min="4372" style="181" width="21.67"/>
    <col collapsed="false" customWidth="true" hidden="false" outlineLevel="0" max="4373" min="4373" style="181" width="29.47"/>
    <col collapsed="false" customWidth="true" hidden="false" outlineLevel="0" max="4374" min="4374" style="181" width="7.27"/>
    <col collapsed="false" customWidth="true" hidden="false" outlineLevel="0" max="4375" min="4375" style="181" width="5.28"/>
    <col collapsed="false" customWidth="false" hidden="false" outlineLevel="0" max="4376" min="4376" style="181" width="8.46"/>
    <col collapsed="false" customWidth="true" hidden="false" outlineLevel="0" max="4377" min="4377" style="181" width="12.55"/>
    <col collapsed="false" customWidth="false" hidden="false" outlineLevel="0" max="4606" min="4378" style="181" width="8.46"/>
    <col collapsed="false" customWidth="true" hidden="false" outlineLevel="0" max="4607" min="4607" style="181" width="4.09"/>
    <col collapsed="false" customWidth="true" hidden="false" outlineLevel="0" max="4608" min="4608" style="181" width="16.92"/>
    <col collapsed="false" customWidth="true" hidden="false" outlineLevel="0" max="4609" min="4609" style="181" width="17.57"/>
    <col collapsed="false" customWidth="true" hidden="false" outlineLevel="0" max="4610" min="4610" style="181" width="14.27"/>
    <col collapsed="false" customWidth="true" hidden="false" outlineLevel="0" max="4612" min="4611" style="181" width="11.49"/>
    <col collapsed="false" customWidth="true" hidden="false" outlineLevel="0" max="4613" min="4613" style="181" width="6.61"/>
    <col collapsed="false" customWidth="true" hidden="false" outlineLevel="0" max="4614" min="4614" style="181" width="9.38"/>
    <col collapsed="false" customWidth="true" hidden="false" outlineLevel="0" max="4615" min="4615" style="181" width="14.66"/>
    <col collapsed="false" customWidth="true" hidden="false" outlineLevel="0" max="4616" min="4616" style="181" width="14.01"/>
    <col collapsed="false" customWidth="true" hidden="false" outlineLevel="0" max="4617" min="4617" style="181" width="16.92"/>
    <col collapsed="false" customWidth="true" hidden="false" outlineLevel="0" max="4618" min="4618" style="181" width="12.29"/>
    <col collapsed="false" customWidth="true" hidden="false" outlineLevel="0" max="4619" min="4619" style="181" width="17.84"/>
    <col collapsed="false" customWidth="true" hidden="false" outlineLevel="0" max="4620" min="4620" style="181" width="14.01"/>
    <col collapsed="false" customWidth="true" hidden="false" outlineLevel="0" max="4621" min="4621" style="181" width="19.43"/>
    <col collapsed="false" customWidth="true" hidden="false" outlineLevel="0" max="4622" min="4622" style="181" width="15.86"/>
    <col collapsed="false" customWidth="true" hidden="false" outlineLevel="0" max="4623" min="4623" style="181" width="15.59"/>
    <col collapsed="false" customWidth="true" hidden="false" outlineLevel="0" max="4624" min="4624" style="181" width="15.46"/>
    <col collapsed="false" customWidth="true" hidden="false" outlineLevel="0" max="4625" min="4625" style="181" width="14.53"/>
    <col collapsed="false" customWidth="true" hidden="false" outlineLevel="0" max="4626" min="4626" style="181" width="15.07"/>
    <col collapsed="false" customWidth="true" hidden="false" outlineLevel="0" max="4627" min="4627" style="181" width="15.99"/>
    <col collapsed="false" customWidth="true" hidden="false" outlineLevel="0" max="4628" min="4628" style="181" width="21.67"/>
    <col collapsed="false" customWidth="true" hidden="false" outlineLevel="0" max="4629" min="4629" style="181" width="29.47"/>
    <col collapsed="false" customWidth="true" hidden="false" outlineLevel="0" max="4630" min="4630" style="181" width="7.27"/>
    <col collapsed="false" customWidth="true" hidden="false" outlineLevel="0" max="4631" min="4631" style="181" width="5.28"/>
    <col collapsed="false" customWidth="false" hidden="false" outlineLevel="0" max="4632" min="4632" style="181" width="8.46"/>
    <col collapsed="false" customWidth="true" hidden="false" outlineLevel="0" max="4633" min="4633" style="181" width="12.55"/>
    <col collapsed="false" customWidth="false" hidden="false" outlineLevel="0" max="4862" min="4634" style="181" width="8.46"/>
    <col collapsed="false" customWidth="true" hidden="false" outlineLevel="0" max="4863" min="4863" style="181" width="4.09"/>
    <col collapsed="false" customWidth="true" hidden="false" outlineLevel="0" max="4864" min="4864" style="181" width="16.92"/>
    <col collapsed="false" customWidth="true" hidden="false" outlineLevel="0" max="4865" min="4865" style="181" width="17.57"/>
    <col collapsed="false" customWidth="true" hidden="false" outlineLevel="0" max="4866" min="4866" style="181" width="14.27"/>
    <col collapsed="false" customWidth="true" hidden="false" outlineLevel="0" max="4868" min="4867" style="181" width="11.49"/>
    <col collapsed="false" customWidth="true" hidden="false" outlineLevel="0" max="4869" min="4869" style="181" width="6.61"/>
    <col collapsed="false" customWidth="true" hidden="false" outlineLevel="0" max="4870" min="4870" style="181" width="9.38"/>
    <col collapsed="false" customWidth="true" hidden="false" outlineLevel="0" max="4871" min="4871" style="181" width="14.66"/>
    <col collapsed="false" customWidth="true" hidden="false" outlineLevel="0" max="4872" min="4872" style="181" width="14.01"/>
    <col collapsed="false" customWidth="true" hidden="false" outlineLevel="0" max="4873" min="4873" style="181" width="16.92"/>
    <col collapsed="false" customWidth="true" hidden="false" outlineLevel="0" max="4874" min="4874" style="181" width="12.29"/>
    <col collapsed="false" customWidth="true" hidden="false" outlineLevel="0" max="4875" min="4875" style="181" width="17.84"/>
    <col collapsed="false" customWidth="true" hidden="false" outlineLevel="0" max="4876" min="4876" style="181" width="14.01"/>
    <col collapsed="false" customWidth="true" hidden="false" outlineLevel="0" max="4877" min="4877" style="181" width="19.43"/>
    <col collapsed="false" customWidth="true" hidden="false" outlineLevel="0" max="4878" min="4878" style="181" width="15.86"/>
    <col collapsed="false" customWidth="true" hidden="false" outlineLevel="0" max="4879" min="4879" style="181" width="15.59"/>
    <col collapsed="false" customWidth="true" hidden="false" outlineLevel="0" max="4880" min="4880" style="181" width="15.46"/>
    <col collapsed="false" customWidth="true" hidden="false" outlineLevel="0" max="4881" min="4881" style="181" width="14.53"/>
    <col collapsed="false" customWidth="true" hidden="false" outlineLevel="0" max="4882" min="4882" style="181" width="15.07"/>
    <col collapsed="false" customWidth="true" hidden="false" outlineLevel="0" max="4883" min="4883" style="181" width="15.99"/>
    <col collapsed="false" customWidth="true" hidden="false" outlineLevel="0" max="4884" min="4884" style="181" width="21.67"/>
    <col collapsed="false" customWidth="true" hidden="false" outlineLevel="0" max="4885" min="4885" style="181" width="29.47"/>
    <col collapsed="false" customWidth="true" hidden="false" outlineLevel="0" max="4886" min="4886" style="181" width="7.27"/>
    <col collapsed="false" customWidth="true" hidden="false" outlineLevel="0" max="4887" min="4887" style="181" width="5.28"/>
    <col collapsed="false" customWidth="false" hidden="false" outlineLevel="0" max="4888" min="4888" style="181" width="8.46"/>
    <col collapsed="false" customWidth="true" hidden="false" outlineLevel="0" max="4889" min="4889" style="181" width="12.55"/>
    <col collapsed="false" customWidth="false" hidden="false" outlineLevel="0" max="5118" min="4890" style="181" width="8.46"/>
    <col collapsed="false" customWidth="true" hidden="false" outlineLevel="0" max="5119" min="5119" style="181" width="4.09"/>
    <col collapsed="false" customWidth="true" hidden="false" outlineLevel="0" max="5120" min="5120" style="181" width="16.92"/>
    <col collapsed="false" customWidth="true" hidden="false" outlineLevel="0" max="5121" min="5121" style="181" width="17.57"/>
    <col collapsed="false" customWidth="true" hidden="false" outlineLevel="0" max="5122" min="5122" style="181" width="14.27"/>
    <col collapsed="false" customWidth="true" hidden="false" outlineLevel="0" max="5124" min="5123" style="181" width="11.49"/>
    <col collapsed="false" customWidth="true" hidden="false" outlineLevel="0" max="5125" min="5125" style="181" width="6.61"/>
    <col collapsed="false" customWidth="true" hidden="false" outlineLevel="0" max="5126" min="5126" style="181" width="9.38"/>
    <col collapsed="false" customWidth="true" hidden="false" outlineLevel="0" max="5127" min="5127" style="181" width="14.66"/>
    <col collapsed="false" customWidth="true" hidden="false" outlineLevel="0" max="5128" min="5128" style="181" width="14.01"/>
    <col collapsed="false" customWidth="true" hidden="false" outlineLevel="0" max="5129" min="5129" style="181" width="16.92"/>
    <col collapsed="false" customWidth="true" hidden="false" outlineLevel="0" max="5130" min="5130" style="181" width="12.29"/>
    <col collapsed="false" customWidth="true" hidden="false" outlineLevel="0" max="5131" min="5131" style="181" width="17.84"/>
    <col collapsed="false" customWidth="true" hidden="false" outlineLevel="0" max="5132" min="5132" style="181" width="14.01"/>
    <col collapsed="false" customWidth="true" hidden="false" outlineLevel="0" max="5133" min="5133" style="181" width="19.43"/>
    <col collapsed="false" customWidth="true" hidden="false" outlineLevel="0" max="5134" min="5134" style="181" width="15.86"/>
    <col collapsed="false" customWidth="true" hidden="false" outlineLevel="0" max="5135" min="5135" style="181" width="15.59"/>
    <col collapsed="false" customWidth="true" hidden="false" outlineLevel="0" max="5136" min="5136" style="181" width="15.46"/>
    <col collapsed="false" customWidth="true" hidden="false" outlineLevel="0" max="5137" min="5137" style="181" width="14.53"/>
    <col collapsed="false" customWidth="true" hidden="false" outlineLevel="0" max="5138" min="5138" style="181" width="15.07"/>
    <col collapsed="false" customWidth="true" hidden="false" outlineLevel="0" max="5139" min="5139" style="181" width="15.99"/>
    <col collapsed="false" customWidth="true" hidden="false" outlineLevel="0" max="5140" min="5140" style="181" width="21.67"/>
    <col collapsed="false" customWidth="true" hidden="false" outlineLevel="0" max="5141" min="5141" style="181" width="29.47"/>
    <col collapsed="false" customWidth="true" hidden="false" outlineLevel="0" max="5142" min="5142" style="181" width="7.27"/>
    <col collapsed="false" customWidth="true" hidden="false" outlineLevel="0" max="5143" min="5143" style="181" width="5.28"/>
    <col collapsed="false" customWidth="false" hidden="false" outlineLevel="0" max="5144" min="5144" style="181" width="8.46"/>
    <col collapsed="false" customWidth="true" hidden="false" outlineLevel="0" max="5145" min="5145" style="181" width="12.55"/>
    <col collapsed="false" customWidth="false" hidden="false" outlineLevel="0" max="5374" min="5146" style="181" width="8.46"/>
    <col collapsed="false" customWidth="true" hidden="false" outlineLevel="0" max="5375" min="5375" style="181" width="4.09"/>
    <col collapsed="false" customWidth="true" hidden="false" outlineLevel="0" max="5376" min="5376" style="181" width="16.92"/>
    <col collapsed="false" customWidth="true" hidden="false" outlineLevel="0" max="5377" min="5377" style="181" width="17.57"/>
    <col collapsed="false" customWidth="true" hidden="false" outlineLevel="0" max="5378" min="5378" style="181" width="14.27"/>
    <col collapsed="false" customWidth="true" hidden="false" outlineLevel="0" max="5380" min="5379" style="181" width="11.49"/>
    <col collapsed="false" customWidth="true" hidden="false" outlineLevel="0" max="5381" min="5381" style="181" width="6.61"/>
    <col collapsed="false" customWidth="true" hidden="false" outlineLevel="0" max="5382" min="5382" style="181" width="9.38"/>
    <col collapsed="false" customWidth="true" hidden="false" outlineLevel="0" max="5383" min="5383" style="181" width="14.66"/>
    <col collapsed="false" customWidth="true" hidden="false" outlineLevel="0" max="5384" min="5384" style="181" width="14.01"/>
    <col collapsed="false" customWidth="true" hidden="false" outlineLevel="0" max="5385" min="5385" style="181" width="16.92"/>
    <col collapsed="false" customWidth="true" hidden="false" outlineLevel="0" max="5386" min="5386" style="181" width="12.29"/>
    <col collapsed="false" customWidth="true" hidden="false" outlineLevel="0" max="5387" min="5387" style="181" width="17.84"/>
    <col collapsed="false" customWidth="true" hidden="false" outlineLevel="0" max="5388" min="5388" style="181" width="14.01"/>
    <col collapsed="false" customWidth="true" hidden="false" outlineLevel="0" max="5389" min="5389" style="181" width="19.43"/>
    <col collapsed="false" customWidth="true" hidden="false" outlineLevel="0" max="5390" min="5390" style="181" width="15.86"/>
    <col collapsed="false" customWidth="true" hidden="false" outlineLevel="0" max="5391" min="5391" style="181" width="15.59"/>
    <col collapsed="false" customWidth="true" hidden="false" outlineLevel="0" max="5392" min="5392" style="181" width="15.46"/>
    <col collapsed="false" customWidth="true" hidden="false" outlineLevel="0" max="5393" min="5393" style="181" width="14.53"/>
    <col collapsed="false" customWidth="true" hidden="false" outlineLevel="0" max="5394" min="5394" style="181" width="15.07"/>
    <col collapsed="false" customWidth="true" hidden="false" outlineLevel="0" max="5395" min="5395" style="181" width="15.99"/>
    <col collapsed="false" customWidth="true" hidden="false" outlineLevel="0" max="5396" min="5396" style="181" width="21.67"/>
    <col collapsed="false" customWidth="true" hidden="false" outlineLevel="0" max="5397" min="5397" style="181" width="29.47"/>
    <col collapsed="false" customWidth="true" hidden="false" outlineLevel="0" max="5398" min="5398" style="181" width="7.27"/>
    <col collapsed="false" customWidth="true" hidden="false" outlineLevel="0" max="5399" min="5399" style="181" width="5.28"/>
    <col collapsed="false" customWidth="false" hidden="false" outlineLevel="0" max="5400" min="5400" style="181" width="8.46"/>
    <col collapsed="false" customWidth="true" hidden="false" outlineLevel="0" max="5401" min="5401" style="181" width="12.55"/>
    <col collapsed="false" customWidth="false" hidden="false" outlineLevel="0" max="5630" min="5402" style="181" width="8.46"/>
    <col collapsed="false" customWidth="true" hidden="false" outlineLevel="0" max="5631" min="5631" style="181" width="4.09"/>
    <col collapsed="false" customWidth="true" hidden="false" outlineLevel="0" max="5632" min="5632" style="181" width="16.92"/>
    <col collapsed="false" customWidth="true" hidden="false" outlineLevel="0" max="5633" min="5633" style="181" width="17.57"/>
    <col collapsed="false" customWidth="true" hidden="false" outlineLevel="0" max="5634" min="5634" style="181" width="14.27"/>
    <col collapsed="false" customWidth="true" hidden="false" outlineLevel="0" max="5636" min="5635" style="181" width="11.49"/>
    <col collapsed="false" customWidth="true" hidden="false" outlineLevel="0" max="5637" min="5637" style="181" width="6.61"/>
    <col collapsed="false" customWidth="true" hidden="false" outlineLevel="0" max="5638" min="5638" style="181" width="9.38"/>
    <col collapsed="false" customWidth="true" hidden="false" outlineLevel="0" max="5639" min="5639" style="181" width="14.66"/>
    <col collapsed="false" customWidth="true" hidden="false" outlineLevel="0" max="5640" min="5640" style="181" width="14.01"/>
    <col collapsed="false" customWidth="true" hidden="false" outlineLevel="0" max="5641" min="5641" style="181" width="16.92"/>
    <col collapsed="false" customWidth="true" hidden="false" outlineLevel="0" max="5642" min="5642" style="181" width="12.29"/>
    <col collapsed="false" customWidth="true" hidden="false" outlineLevel="0" max="5643" min="5643" style="181" width="17.84"/>
    <col collapsed="false" customWidth="true" hidden="false" outlineLevel="0" max="5644" min="5644" style="181" width="14.01"/>
    <col collapsed="false" customWidth="true" hidden="false" outlineLevel="0" max="5645" min="5645" style="181" width="19.43"/>
    <col collapsed="false" customWidth="true" hidden="false" outlineLevel="0" max="5646" min="5646" style="181" width="15.86"/>
    <col collapsed="false" customWidth="true" hidden="false" outlineLevel="0" max="5647" min="5647" style="181" width="15.59"/>
    <col collapsed="false" customWidth="true" hidden="false" outlineLevel="0" max="5648" min="5648" style="181" width="15.46"/>
    <col collapsed="false" customWidth="true" hidden="false" outlineLevel="0" max="5649" min="5649" style="181" width="14.53"/>
    <col collapsed="false" customWidth="true" hidden="false" outlineLevel="0" max="5650" min="5650" style="181" width="15.07"/>
    <col collapsed="false" customWidth="true" hidden="false" outlineLevel="0" max="5651" min="5651" style="181" width="15.99"/>
    <col collapsed="false" customWidth="true" hidden="false" outlineLevel="0" max="5652" min="5652" style="181" width="21.67"/>
    <col collapsed="false" customWidth="true" hidden="false" outlineLevel="0" max="5653" min="5653" style="181" width="29.47"/>
    <col collapsed="false" customWidth="true" hidden="false" outlineLevel="0" max="5654" min="5654" style="181" width="7.27"/>
    <col collapsed="false" customWidth="true" hidden="false" outlineLevel="0" max="5655" min="5655" style="181" width="5.28"/>
    <col collapsed="false" customWidth="false" hidden="false" outlineLevel="0" max="5656" min="5656" style="181" width="8.46"/>
    <col collapsed="false" customWidth="true" hidden="false" outlineLevel="0" max="5657" min="5657" style="181" width="12.55"/>
    <col collapsed="false" customWidth="false" hidden="false" outlineLevel="0" max="5886" min="5658" style="181" width="8.46"/>
    <col collapsed="false" customWidth="true" hidden="false" outlineLevel="0" max="5887" min="5887" style="181" width="4.09"/>
    <col collapsed="false" customWidth="true" hidden="false" outlineLevel="0" max="5888" min="5888" style="181" width="16.92"/>
    <col collapsed="false" customWidth="true" hidden="false" outlineLevel="0" max="5889" min="5889" style="181" width="17.57"/>
    <col collapsed="false" customWidth="true" hidden="false" outlineLevel="0" max="5890" min="5890" style="181" width="14.27"/>
    <col collapsed="false" customWidth="true" hidden="false" outlineLevel="0" max="5892" min="5891" style="181" width="11.49"/>
    <col collapsed="false" customWidth="true" hidden="false" outlineLevel="0" max="5893" min="5893" style="181" width="6.61"/>
    <col collapsed="false" customWidth="true" hidden="false" outlineLevel="0" max="5894" min="5894" style="181" width="9.38"/>
    <col collapsed="false" customWidth="true" hidden="false" outlineLevel="0" max="5895" min="5895" style="181" width="14.66"/>
    <col collapsed="false" customWidth="true" hidden="false" outlineLevel="0" max="5896" min="5896" style="181" width="14.01"/>
    <col collapsed="false" customWidth="true" hidden="false" outlineLevel="0" max="5897" min="5897" style="181" width="16.92"/>
    <col collapsed="false" customWidth="true" hidden="false" outlineLevel="0" max="5898" min="5898" style="181" width="12.29"/>
    <col collapsed="false" customWidth="true" hidden="false" outlineLevel="0" max="5899" min="5899" style="181" width="17.84"/>
    <col collapsed="false" customWidth="true" hidden="false" outlineLevel="0" max="5900" min="5900" style="181" width="14.01"/>
    <col collapsed="false" customWidth="true" hidden="false" outlineLevel="0" max="5901" min="5901" style="181" width="19.43"/>
    <col collapsed="false" customWidth="true" hidden="false" outlineLevel="0" max="5902" min="5902" style="181" width="15.86"/>
    <col collapsed="false" customWidth="true" hidden="false" outlineLevel="0" max="5903" min="5903" style="181" width="15.59"/>
    <col collapsed="false" customWidth="true" hidden="false" outlineLevel="0" max="5904" min="5904" style="181" width="15.46"/>
    <col collapsed="false" customWidth="true" hidden="false" outlineLevel="0" max="5905" min="5905" style="181" width="14.53"/>
    <col collapsed="false" customWidth="true" hidden="false" outlineLevel="0" max="5906" min="5906" style="181" width="15.07"/>
    <col collapsed="false" customWidth="true" hidden="false" outlineLevel="0" max="5907" min="5907" style="181" width="15.99"/>
    <col collapsed="false" customWidth="true" hidden="false" outlineLevel="0" max="5908" min="5908" style="181" width="21.67"/>
    <col collapsed="false" customWidth="true" hidden="false" outlineLevel="0" max="5909" min="5909" style="181" width="29.47"/>
    <col collapsed="false" customWidth="true" hidden="false" outlineLevel="0" max="5910" min="5910" style="181" width="7.27"/>
    <col collapsed="false" customWidth="true" hidden="false" outlineLevel="0" max="5911" min="5911" style="181" width="5.28"/>
    <col collapsed="false" customWidth="false" hidden="false" outlineLevel="0" max="5912" min="5912" style="181" width="8.46"/>
    <col collapsed="false" customWidth="true" hidden="false" outlineLevel="0" max="5913" min="5913" style="181" width="12.55"/>
    <col collapsed="false" customWidth="false" hidden="false" outlineLevel="0" max="6142" min="5914" style="181" width="8.46"/>
    <col collapsed="false" customWidth="true" hidden="false" outlineLevel="0" max="6143" min="6143" style="181" width="4.09"/>
    <col collapsed="false" customWidth="true" hidden="false" outlineLevel="0" max="6144" min="6144" style="181" width="16.92"/>
    <col collapsed="false" customWidth="true" hidden="false" outlineLevel="0" max="6145" min="6145" style="181" width="17.57"/>
    <col collapsed="false" customWidth="true" hidden="false" outlineLevel="0" max="6146" min="6146" style="181" width="14.27"/>
    <col collapsed="false" customWidth="true" hidden="false" outlineLevel="0" max="6148" min="6147" style="181" width="11.49"/>
    <col collapsed="false" customWidth="true" hidden="false" outlineLevel="0" max="6149" min="6149" style="181" width="6.61"/>
    <col collapsed="false" customWidth="true" hidden="false" outlineLevel="0" max="6150" min="6150" style="181" width="9.38"/>
    <col collapsed="false" customWidth="true" hidden="false" outlineLevel="0" max="6151" min="6151" style="181" width="14.66"/>
    <col collapsed="false" customWidth="true" hidden="false" outlineLevel="0" max="6152" min="6152" style="181" width="14.01"/>
    <col collapsed="false" customWidth="true" hidden="false" outlineLevel="0" max="6153" min="6153" style="181" width="16.92"/>
    <col collapsed="false" customWidth="true" hidden="false" outlineLevel="0" max="6154" min="6154" style="181" width="12.29"/>
    <col collapsed="false" customWidth="true" hidden="false" outlineLevel="0" max="6155" min="6155" style="181" width="17.84"/>
    <col collapsed="false" customWidth="true" hidden="false" outlineLevel="0" max="6156" min="6156" style="181" width="14.01"/>
    <col collapsed="false" customWidth="true" hidden="false" outlineLevel="0" max="6157" min="6157" style="181" width="19.43"/>
    <col collapsed="false" customWidth="true" hidden="false" outlineLevel="0" max="6158" min="6158" style="181" width="15.86"/>
    <col collapsed="false" customWidth="true" hidden="false" outlineLevel="0" max="6159" min="6159" style="181" width="15.59"/>
    <col collapsed="false" customWidth="true" hidden="false" outlineLevel="0" max="6160" min="6160" style="181" width="15.46"/>
    <col collapsed="false" customWidth="true" hidden="false" outlineLevel="0" max="6161" min="6161" style="181" width="14.53"/>
    <col collapsed="false" customWidth="true" hidden="false" outlineLevel="0" max="6162" min="6162" style="181" width="15.07"/>
    <col collapsed="false" customWidth="true" hidden="false" outlineLevel="0" max="6163" min="6163" style="181" width="15.99"/>
    <col collapsed="false" customWidth="true" hidden="false" outlineLevel="0" max="6164" min="6164" style="181" width="21.67"/>
    <col collapsed="false" customWidth="true" hidden="false" outlineLevel="0" max="6165" min="6165" style="181" width="29.47"/>
    <col collapsed="false" customWidth="true" hidden="false" outlineLevel="0" max="6166" min="6166" style="181" width="7.27"/>
    <col collapsed="false" customWidth="true" hidden="false" outlineLevel="0" max="6167" min="6167" style="181" width="5.28"/>
    <col collapsed="false" customWidth="false" hidden="false" outlineLevel="0" max="6168" min="6168" style="181" width="8.46"/>
    <col collapsed="false" customWidth="true" hidden="false" outlineLevel="0" max="6169" min="6169" style="181" width="12.55"/>
    <col collapsed="false" customWidth="false" hidden="false" outlineLevel="0" max="6398" min="6170" style="181" width="8.46"/>
    <col collapsed="false" customWidth="true" hidden="false" outlineLevel="0" max="6399" min="6399" style="181" width="4.09"/>
    <col collapsed="false" customWidth="true" hidden="false" outlineLevel="0" max="6400" min="6400" style="181" width="16.92"/>
    <col collapsed="false" customWidth="true" hidden="false" outlineLevel="0" max="6401" min="6401" style="181" width="17.57"/>
    <col collapsed="false" customWidth="true" hidden="false" outlineLevel="0" max="6402" min="6402" style="181" width="14.27"/>
    <col collapsed="false" customWidth="true" hidden="false" outlineLevel="0" max="6404" min="6403" style="181" width="11.49"/>
    <col collapsed="false" customWidth="true" hidden="false" outlineLevel="0" max="6405" min="6405" style="181" width="6.61"/>
    <col collapsed="false" customWidth="true" hidden="false" outlineLevel="0" max="6406" min="6406" style="181" width="9.38"/>
    <col collapsed="false" customWidth="true" hidden="false" outlineLevel="0" max="6407" min="6407" style="181" width="14.66"/>
    <col collapsed="false" customWidth="true" hidden="false" outlineLevel="0" max="6408" min="6408" style="181" width="14.01"/>
    <col collapsed="false" customWidth="true" hidden="false" outlineLevel="0" max="6409" min="6409" style="181" width="16.92"/>
    <col collapsed="false" customWidth="true" hidden="false" outlineLevel="0" max="6410" min="6410" style="181" width="12.29"/>
    <col collapsed="false" customWidth="true" hidden="false" outlineLevel="0" max="6411" min="6411" style="181" width="17.84"/>
    <col collapsed="false" customWidth="true" hidden="false" outlineLevel="0" max="6412" min="6412" style="181" width="14.01"/>
    <col collapsed="false" customWidth="true" hidden="false" outlineLevel="0" max="6413" min="6413" style="181" width="19.43"/>
    <col collapsed="false" customWidth="true" hidden="false" outlineLevel="0" max="6414" min="6414" style="181" width="15.86"/>
    <col collapsed="false" customWidth="true" hidden="false" outlineLevel="0" max="6415" min="6415" style="181" width="15.59"/>
    <col collapsed="false" customWidth="true" hidden="false" outlineLevel="0" max="6416" min="6416" style="181" width="15.46"/>
    <col collapsed="false" customWidth="true" hidden="false" outlineLevel="0" max="6417" min="6417" style="181" width="14.53"/>
    <col collapsed="false" customWidth="true" hidden="false" outlineLevel="0" max="6418" min="6418" style="181" width="15.07"/>
    <col collapsed="false" customWidth="true" hidden="false" outlineLevel="0" max="6419" min="6419" style="181" width="15.99"/>
    <col collapsed="false" customWidth="true" hidden="false" outlineLevel="0" max="6420" min="6420" style="181" width="21.67"/>
    <col collapsed="false" customWidth="true" hidden="false" outlineLevel="0" max="6421" min="6421" style="181" width="29.47"/>
    <col collapsed="false" customWidth="true" hidden="false" outlineLevel="0" max="6422" min="6422" style="181" width="7.27"/>
    <col collapsed="false" customWidth="true" hidden="false" outlineLevel="0" max="6423" min="6423" style="181" width="5.28"/>
    <col collapsed="false" customWidth="false" hidden="false" outlineLevel="0" max="6424" min="6424" style="181" width="8.46"/>
    <col collapsed="false" customWidth="true" hidden="false" outlineLevel="0" max="6425" min="6425" style="181" width="12.55"/>
    <col collapsed="false" customWidth="false" hidden="false" outlineLevel="0" max="6654" min="6426" style="181" width="8.46"/>
    <col collapsed="false" customWidth="true" hidden="false" outlineLevel="0" max="6655" min="6655" style="181" width="4.09"/>
    <col collapsed="false" customWidth="true" hidden="false" outlineLevel="0" max="6656" min="6656" style="181" width="16.92"/>
    <col collapsed="false" customWidth="true" hidden="false" outlineLevel="0" max="6657" min="6657" style="181" width="17.57"/>
    <col collapsed="false" customWidth="true" hidden="false" outlineLevel="0" max="6658" min="6658" style="181" width="14.27"/>
    <col collapsed="false" customWidth="true" hidden="false" outlineLevel="0" max="6660" min="6659" style="181" width="11.49"/>
    <col collapsed="false" customWidth="true" hidden="false" outlineLevel="0" max="6661" min="6661" style="181" width="6.61"/>
    <col collapsed="false" customWidth="true" hidden="false" outlineLevel="0" max="6662" min="6662" style="181" width="9.38"/>
    <col collapsed="false" customWidth="true" hidden="false" outlineLevel="0" max="6663" min="6663" style="181" width="14.66"/>
    <col collapsed="false" customWidth="true" hidden="false" outlineLevel="0" max="6664" min="6664" style="181" width="14.01"/>
    <col collapsed="false" customWidth="true" hidden="false" outlineLevel="0" max="6665" min="6665" style="181" width="16.92"/>
    <col collapsed="false" customWidth="true" hidden="false" outlineLevel="0" max="6666" min="6666" style="181" width="12.29"/>
    <col collapsed="false" customWidth="true" hidden="false" outlineLevel="0" max="6667" min="6667" style="181" width="17.84"/>
    <col collapsed="false" customWidth="true" hidden="false" outlineLevel="0" max="6668" min="6668" style="181" width="14.01"/>
    <col collapsed="false" customWidth="true" hidden="false" outlineLevel="0" max="6669" min="6669" style="181" width="19.43"/>
    <col collapsed="false" customWidth="true" hidden="false" outlineLevel="0" max="6670" min="6670" style="181" width="15.86"/>
    <col collapsed="false" customWidth="true" hidden="false" outlineLevel="0" max="6671" min="6671" style="181" width="15.59"/>
    <col collapsed="false" customWidth="true" hidden="false" outlineLevel="0" max="6672" min="6672" style="181" width="15.46"/>
    <col collapsed="false" customWidth="true" hidden="false" outlineLevel="0" max="6673" min="6673" style="181" width="14.53"/>
    <col collapsed="false" customWidth="true" hidden="false" outlineLevel="0" max="6674" min="6674" style="181" width="15.07"/>
    <col collapsed="false" customWidth="true" hidden="false" outlineLevel="0" max="6675" min="6675" style="181" width="15.99"/>
    <col collapsed="false" customWidth="true" hidden="false" outlineLevel="0" max="6676" min="6676" style="181" width="21.67"/>
    <col collapsed="false" customWidth="true" hidden="false" outlineLevel="0" max="6677" min="6677" style="181" width="29.47"/>
    <col collapsed="false" customWidth="true" hidden="false" outlineLevel="0" max="6678" min="6678" style="181" width="7.27"/>
    <col collapsed="false" customWidth="true" hidden="false" outlineLevel="0" max="6679" min="6679" style="181" width="5.28"/>
    <col collapsed="false" customWidth="false" hidden="false" outlineLevel="0" max="6680" min="6680" style="181" width="8.46"/>
    <col collapsed="false" customWidth="true" hidden="false" outlineLevel="0" max="6681" min="6681" style="181" width="12.55"/>
    <col collapsed="false" customWidth="false" hidden="false" outlineLevel="0" max="6910" min="6682" style="181" width="8.46"/>
    <col collapsed="false" customWidth="true" hidden="false" outlineLevel="0" max="6911" min="6911" style="181" width="4.09"/>
    <col collapsed="false" customWidth="true" hidden="false" outlineLevel="0" max="6912" min="6912" style="181" width="16.92"/>
    <col collapsed="false" customWidth="true" hidden="false" outlineLevel="0" max="6913" min="6913" style="181" width="17.57"/>
    <col collapsed="false" customWidth="true" hidden="false" outlineLevel="0" max="6914" min="6914" style="181" width="14.27"/>
    <col collapsed="false" customWidth="true" hidden="false" outlineLevel="0" max="6916" min="6915" style="181" width="11.49"/>
    <col collapsed="false" customWidth="true" hidden="false" outlineLevel="0" max="6917" min="6917" style="181" width="6.61"/>
    <col collapsed="false" customWidth="true" hidden="false" outlineLevel="0" max="6918" min="6918" style="181" width="9.38"/>
    <col collapsed="false" customWidth="true" hidden="false" outlineLevel="0" max="6919" min="6919" style="181" width="14.66"/>
    <col collapsed="false" customWidth="true" hidden="false" outlineLevel="0" max="6920" min="6920" style="181" width="14.01"/>
    <col collapsed="false" customWidth="true" hidden="false" outlineLevel="0" max="6921" min="6921" style="181" width="16.92"/>
    <col collapsed="false" customWidth="true" hidden="false" outlineLevel="0" max="6922" min="6922" style="181" width="12.29"/>
    <col collapsed="false" customWidth="true" hidden="false" outlineLevel="0" max="6923" min="6923" style="181" width="17.84"/>
    <col collapsed="false" customWidth="true" hidden="false" outlineLevel="0" max="6924" min="6924" style="181" width="14.01"/>
    <col collapsed="false" customWidth="true" hidden="false" outlineLevel="0" max="6925" min="6925" style="181" width="19.43"/>
    <col collapsed="false" customWidth="true" hidden="false" outlineLevel="0" max="6926" min="6926" style="181" width="15.86"/>
    <col collapsed="false" customWidth="true" hidden="false" outlineLevel="0" max="6927" min="6927" style="181" width="15.59"/>
    <col collapsed="false" customWidth="true" hidden="false" outlineLevel="0" max="6928" min="6928" style="181" width="15.46"/>
    <col collapsed="false" customWidth="true" hidden="false" outlineLevel="0" max="6929" min="6929" style="181" width="14.53"/>
    <col collapsed="false" customWidth="true" hidden="false" outlineLevel="0" max="6930" min="6930" style="181" width="15.07"/>
    <col collapsed="false" customWidth="true" hidden="false" outlineLevel="0" max="6931" min="6931" style="181" width="15.99"/>
    <col collapsed="false" customWidth="true" hidden="false" outlineLevel="0" max="6932" min="6932" style="181" width="21.67"/>
    <col collapsed="false" customWidth="true" hidden="false" outlineLevel="0" max="6933" min="6933" style="181" width="29.47"/>
    <col collapsed="false" customWidth="true" hidden="false" outlineLevel="0" max="6934" min="6934" style="181" width="7.27"/>
    <col collapsed="false" customWidth="true" hidden="false" outlineLevel="0" max="6935" min="6935" style="181" width="5.28"/>
    <col collapsed="false" customWidth="false" hidden="false" outlineLevel="0" max="6936" min="6936" style="181" width="8.46"/>
    <col collapsed="false" customWidth="true" hidden="false" outlineLevel="0" max="6937" min="6937" style="181" width="12.55"/>
    <col collapsed="false" customWidth="false" hidden="false" outlineLevel="0" max="7166" min="6938" style="181" width="8.46"/>
    <col collapsed="false" customWidth="true" hidden="false" outlineLevel="0" max="7167" min="7167" style="181" width="4.09"/>
    <col collapsed="false" customWidth="true" hidden="false" outlineLevel="0" max="7168" min="7168" style="181" width="16.92"/>
    <col collapsed="false" customWidth="true" hidden="false" outlineLevel="0" max="7169" min="7169" style="181" width="17.57"/>
    <col collapsed="false" customWidth="true" hidden="false" outlineLevel="0" max="7170" min="7170" style="181" width="14.27"/>
    <col collapsed="false" customWidth="true" hidden="false" outlineLevel="0" max="7172" min="7171" style="181" width="11.49"/>
    <col collapsed="false" customWidth="true" hidden="false" outlineLevel="0" max="7173" min="7173" style="181" width="6.61"/>
    <col collapsed="false" customWidth="true" hidden="false" outlineLevel="0" max="7174" min="7174" style="181" width="9.38"/>
    <col collapsed="false" customWidth="true" hidden="false" outlineLevel="0" max="7175" min="7175" style="181" width="14.66"/>
    <col collapsed="false" customWidth="true" hidden="false" outlineLevel="0" max="7176" min="7176" style="181" width="14.01"/>
    <col collapsed="false" customWidth="true" hidden="false" outlineLevel="0" max="7177" min="7177" style="181" width="16.92"/>
    <col collapsed="false" customWidth="true" hidden="false" outlineLevel="0" max="7178" min="7178" style="181" width="12.29"/>
    <col collapsed="false" customWidth="true" hidden="false" outlineLevel="0" max="7179" min="7179" style="181" width="17.84"/>
    <col collapsed="false" customWidth="true" hidden="false" outlineLevel="0" max="7180" min="7180" style="181" width="14.01"/>
    <col collapsed="false" customWidth="true" hidden="false" outlineLevel="0" max="7181" min="7181" style="181" width="19.43"/>
    <col collapsed="false" customWidth="true" hidden="false" outlineLevel="0" max="7182" min="7182" style="181" width="15.86"/>
    <col collapsed="false" customWidth="true" hidden="false" outlineLevel="0" max="7183" min="7183" style="181" width="15.59"/>
    <col collapsed="false" customWidth="true" hidden="false" outlineLevel="0" max="7184" min="7184" style="181" width="15.46"/>
    <col collapsed="false" customWidth="true" hidden="false" outlineLevel="0" max="7185" min="7185" style="181" width="14.53"/>
    <col collapsed="false" customWidth="true" hidden="false" outlineLevel="0" max="7186" min="7186" style="181" width="15.07"/>
    <col collapsed="false" customWidth="true" hidden="false" outlineLevel="0" max="7187" min="7187" style="181" width="15.99"/>
    <col collapsed="false" customWidth="true" hidden="false" outlineLevel="0" max="7188" min="7188" style="181" width="21.67"/>
    <col collapsed="false" customWidth="true" hidden="false" outlineLevel="0" max="7189" min="7189" style="181" width="29.47"/>
    <col collapsed="false" customWidth="true" hidden="false" outlineLevel="0" max="7190" min="7190" style="181" width="7.27"/>
    <col collapsed="false" customWidth="true" hidden="false" outlineLevel="0" max="7191" min="7191" style="181" width="5.28"/>
    <col collapsed="false" customWidth="false" hidden="false" outlineLevel="0" max="7192" min="7192" style="181" width="8.46"/>
    <col collapsed="false" customWidth="true" hidden="false" outlineLevel="0" max="7193" min="7193" style="181" width="12.55"/>
    <col collapsed="false" customWidth="false" hidden="false" outlineLevel="0" max="7422" min="7194" style="181" width="8.46"/>
    <col collapsed="false" customWidth="true" hidden="false" outlineLevel="0" max="7423" min="7423" style="181" width="4.09"/>
    <col collapsed="false" customWidth="true" hidden="false" outlineLevel="0" max="7424" min="7424" style="181" width="16.92"/>
    <col collapsed="false" customWidth="true" hidden="false" outlineLevel="0" max="7425" min="7425" style="181" width="17.57"/>
    <col collapsed="false" customWidth="true" hidden="false" outlineLevel="0" max="7426" min="7426" style="181" width="14.27"/>
    <col collapsed="false" customWidth="true" hidden="false" outlineLevel="0" max="7428" min="7427" style="181" width="11.49"/>
    <col collapsed="false" customWidth="true" hidden="false" outlineLevel="0" max="7429" min="7429" style="181" width="6.61"/>
    <col collapsed="false" customWidth="true" hidden="false" outlineLevel="0" max="7430" min="7430" style="181" width="9.38"/>
    <col collapsed="false" customWidth="true" hidden="false" outlineLevel="0" max="7431" min="7431" style="181" width="14.66"/>
    <col collapsed="false" customWidth="true" hidden="false" outlineLevel="0" max="7432" min="7432" style="181" width="14.01"/>
    <col collapsed="false" customWidth="true" hidden="false" outlineLevel="0" max="7433" min="7433" style="181" width="16.92"/>
    <col collapsed="false" customWidth="true" hidden="false" outlineLevel="0" max="7434" min="7434" style="181" width="12.29"/>
    <col collapsed="false" customWidth="true" hidden="false" outlineLevel="0" max="7435" min="7435" style="181" width="17.84"/>
    <col collapsed="false" customWidth="true" hidden="false" outlineLevel="0" max="7436" min="7436" style="181" width="14.01"/>
    <col collapsed="false" customWidth="true" hidden="false" outlineLevel="0" max="7437" min="7437" style="181" width="19.43"/>
    <col collapsed="false" customWidth="true" hidden="false" outlineLevel="0" max="7438" min="7438" style="181" width="15.86"/>
    <col collapsed="false" customWidth="true" hidden="false" outlineLevel="0" max="7439" min="7439" style="181" width="15.59"/>
    <col collapsed="false" customWidth="true" hidden="false" outlineLevel="0" max="7440" min="7440" style="181" width="15.46"/>
    <col collapsed="false" customWidth="true" hidden="false" outlineLevel="0" max="7441" min="7441" style="181" width="14.53"/>
    <col collapsed="false" customWidth="true" hidden="false" outlineLevel="0" max="7442" min="7442" style="181" width="15.07"/>
    <col collapsed="false" customWidth="true" hidden="false" outlineLevel="0" max="7443" min="7443" style="181" width="15.99"/>
    <col collapsed="false" customWidth="true" hidden="false" outlineLevel="0" max="7444" min="7444" style="181" width="21.67"/>
    <col collapsed="false" customWidth="true" hidden="false" outlineLevel="0" max="7445" min="7445" style="181" width="29.47"/>
    <col collapsed="false" customWidth="true" hidden="false" outlineLevel="0" max="7446" min="7446" style="181" width="7.27"/>
    <col collapsed="false" customWidth="true" hidden="false" outlineLevel="0" max="7447" min="7447" style="181" width="5.28"/>
    <col collapsed="false" customWidth="false" hidden="false" outlineLevel="0" max="7448" min="7448" style="181" width="8.46"/>
    <col collapsed="false" customWidth="true" hidden="false" outlineLevel="0" max="7449" min="7449" style="181" width="12.55"/>
    <col collapsed="false" customWidth="false" hidden="false" outlineLevel="0" max="7678" min="7450" style="181" width="8.46"/>
    <col collapsed="false" customWidth="true" hidden="false" outlineLevel="0" max="7679" min="7679" style="181" width="4.09"/>
    <col collapsed="false" customWidth="true" hidden="false" outlineLevel="0" max="7680" min="7680" style="181" width="16.92"/>
    <col collapsed="false" customWidth="true" hidden="false" outlineLevel="0" max="7681" min="7681" style="181" width="17.57"/>
    <col collapsed="false" customWidth="true" hidden="false" outlineLevel="0" max="7682" min="7682" style="181" width="14.27"/>
    <col collapsed="false" customWidth="true" hidden="false" outlineLevel="0" max="7684" min="7683" style="181" width="11.49"/>
    <col collapsed="false" customWidth="true" hidden="false" outlineLevel="0" max="7685" min="7685" style="181" width="6.61"/>
    <col collapsed="false" customWidth="true" hidden="false" outlineLevel="0" max="7686" min="7686" style="181" width="9.38"/>
    <col collapsed="false" customWidth="true" hidden="false" outlineLevel="0" max="7687" min="7687" style="181" width="14.66"/>
    <col collapsed="false" customWidth="true" hidden="false" outlineLevel="0" max="7688" min="7688" style="181" width="14.01"/>
    <col collapsed="false" customWidth="true" hidden="false" outlineLevel="0" max="7689" min="7689" style="181" width="16.92"/>
    <col collapsed="false" customWidth="true" hidden="false" outlineLevel="0" max="7690" min="7690" style="181" width="12.29"/>
    <col collapsed="false" customWidth="true" hidden="false" outlineLevel="0" max="7691" min="7691" style="181" width="17.84"/>
    <col collapsed="false" customWidth="true" hidden="false" outlineLevel="0" max="7692" min="7692" style="181" width="14.01"/>
    <col collapsed="false" customWidth="true" hidden="false" outlineLevel="0" max="7693" min="7693" style="181" width="19.43"/>
    <col collapsed="false" customWidth="true" hidden="false" outlineLevel="0" max="7694" min="7694" style="181" width="15.86"/>
    <col collapsed="false" customWidth="true" hidden="false" outlineLevel="0" max="7695" min="7695" style="181" width="15.59"/>
    <col collapsed="false" customWidth="true" hidden="false" outlineLevel="0" max="7696" min="7696" style="181" width="15.46"/>
    <col collapsed="false" customWidth="true" hidden="false" outlineLevel="0" max="7697" min="7697" style="181" width="14.53"/>
    <col collapsed="false" customWidth="true" hidden="false" outlineLevel="0" max="7698" min="7698" style="181" width="15.07"/>
    <col collapsed="false" customWidth="true" hidden="false" outlineLevel="0" max="7699" min="7699" style="181" width="15.99"/>
    <col collapsed="false" customWidth="true" hidden="false" outlineLevel="0" max="7700" min="7700" style="181" width="21.67"/>
    <col collapsed="false" customWidth="true" hidden="false" outlineLevel="0" max="7701" min="7701" style="181" width="29.47"/>
    <col collapsed="false" customWidth="true" hidden="false" outlineLevel="0" max="7702" min="7702" style="181" width="7.27"/>
    <col collapsed="false" customWidth="true" hidden="false" outlineLevel="0" max="7703" min="7703" style="181" width="5.28"/>
    <col collapsed="false" customWidth="false" hidden="false" outlineLevel="0" max="7704" min="7704" style="181" width="8.46"/>
    <col collapsed="false" customWidth="true" hidden="false" outlineLevel="0" max="7705" min="7705" style="181" width="12.55"/>
    <col collapsed="false" customWidth="false" hidden="false" outlineLevel="0" max="7934" min="7706" style="181" width="8.46"/>
    <col collapsed="false" customWidth="true" hidden="false" outlineLevel="0" max="7935" min="7935" style="181" width="4.09"/>
    <col collapsed="false" customWidth="true" hidden="false" outlineLevel="0" max="7936" min="7936" style="181" width="16.92"/>
    <col collapsed="false" customWidth="true" hidden="false" outlineLevel="0" max="7937" min="7937" style="181" width="17.57"/>
    <col collapsed="false" customWidth="true" hidden="false" outlineLevel="0" max="7938" min="7938" style="181" width="14.27"/>
    <col collapsed="false" customWidth="true" hidden="false" outlineLevel="0" max="7940" min="7939" style="181" width="11.49"/>
    <col collapsed="false" customWidth="true" hidden="false" outlineLevel="0" max="7941" min="7941" style="181" width="6.61"/>
    <col collapsed="false" customWidth="true" hidden="false" outlineLevel="0" max="7942" min="7942" style="181" width="9.38"/>
    <col collapsed="false" customWidth="true" hidden="false" outlineLevel="0" max="7943" min="7943" style="181" width="14.66"/>
    <col collapsed="false" customWidth="true" hidden="false" outlineLevel="0" max="7944" min="7944" style="181" width="14.01"/>
    <col collapsed="false" customWidth="true" hidden="false" outlineLevel="0" max="7945" min="7945" style="181" width="16.92"/>
    <col collapsed="false" customWidth="true" hidden="false" outlineLevel="0" max="7946" min="7946" style="181" width="12.29"/>
    <col collapsed="false" customWidth="true" hidden="false" outlineLevel="0" max="7947" min="7947" style="181" width="17.84"/>
    <col collapsed="false" customWidth="true" hidden="false" outlineLevel="0" max="7948" min="7948" style="181" width="14.01"/>
    <col collapsed="false" customWidth="true" hidden="false" outlineLevel="0" max="7949" min="7949" style="181" width="19.43"/>
    <col collapsed="false" customWidth="true" hidden="false" outlineLevel="0" max="7950" min="7950" style="181" width="15.86"/>
    <col collapsed="false" customWidth="true" hidden="false" outlineLevel="0" max="7951" min="7951" style="181" width="15.59"/>
    <col collapsed="false" customWidth="true" hidden="false" outlineLevel="0" max="7952" min="7952" style="181" width="15.46"/>
    <col collapsed="false" customWidth="true" hidden="false" outlineLevel="0" max="7953" min="7953" style="181" width="14.53"/>
    <col collapsed="false" customWidth="true" hidden="false" outlineLevel="0" max="7954" min="7954" style="181" width="15.07"/>
    <col collapsed="false" customWidth="true" hidden="false" outlineLevel="0" max="7955" min="7955" style="181" width="15.99"/>
    <col collapsed="false" customWidth="true" hidden="false" outlineLevel="0" max="7956" min="7956" style="181" width="21.67"/>
    <col collapsed="false" customWidth="true" hidden="false" outlineLevel="0" max="7957" min="7957" style="181" width="29.47"/>
    <col collapsed="false" customWidth="true" hidden="false" outlineLevel="0" max="7958" min="7958" style="181" width="7.27"/>
    <col collapsed="false" customWidth="true" hidden="false" outlineLevel="0" max="7959" min="7959" style="181" width="5.28"/>
    <col collapsed="false" customWidth="false" hidden="false" outlineLevel="0" max="7960" min="7960" style="181" width="8.46"/>
    <col collapsed="false" customWidth="true" hidden="false" outlineLevel="0" max="7961" min="7961" style="181" width="12.55"/>
    <col collapsed="false" customWidth="false" hidden="false" outlineLevel="0" max="8190" min="7962" style="181" width="8.46"/>
    <col collapsed="false" customWidth="true" hidden="false" outlineLevel="0" max="8191" min="8191" style="181" width="4.09"/>
    <col collapsed="false" customWidth="true" hidden="false" outlineLevel="0" max="8192" min="8192" style="181" width="16.92"/>
    <col collapsed="false" customWidth="true" hidden="false" outlineLevel="0" max="8193" min="8193" style="181" width="17.57"/>
    <col collapsed="false" customWidth="true" hidden="false" outlineLevel="0" max="8194" min="8194" style="181" width="14.27"/>
    <col collapsed="false" customWidth="true" hidden="false" outlineLevel="0" max="8196" min="8195" style="181" width="11.49"/>
    <col collapsed="false" customWidth="true" hidden="false" outlineLevel="0" max="8197" min="8197" style="181" width="6.61"/>
    <col collapsed="false" customWidth="true" hidden="false" outlineLevel="0" max="8198" min="8198" style="181" width="9.38"/>
    <col collapsed="false" customWidth="true" hidden="false" outlineLevel="0" max="8199" min="8199" style="181" width="14.66"/>
    <col collapsed="false" customWidth="true" hidden="false" outlineLevel="0" max="8200" min="8200" style="181" width="14.01"/>
    <col collapsed="false" customWidth="true" hidden="false" outlineLevel="0" max="8201" min="8201" style="181" width="16.92"/>
    <col collapsed="false" customWidth="true" hidden="false" outlineLevel="0" max="8202" min="8202" style="181" width="12.29"/>
    <col collapsed="false" customWidth="true" hidden="false" outlineLevel="0" max="8203" min="8203" style="181" width="17.84"/>
    <col collapsed="false" customWidth="true" hidden="false" outlineLevel="0" max="8204" min="8204" style="181" width="14.01"/>
    <col collapsed="false" customWidth="true" hidden="false" outlineLevel="0" max="8205" min="8205" style="181" width="19.43"/>
    <col collapsed="false" customWidth="true" hidden="false" outlineLevel="0" max="8206" min="8206" style="181" width="15.86"/>
    <col collapsed="false" customWidth="true" hidden="false" outlineLevel="0" max="8207" min="8207" style="181" width="15.59"/>
    <col collapsed="false" customWidth="true" hidden="false" outlineLevel="0" max="8208" min="8208" style="181" width="15.46"/>
    <col collapsed="false" customWidth="true" hidden="false" outlineLevel="0" max="8209" min="8209" style="181" width="14.53"/>
    <col collapsed="false" customWidth="true" hidden="false" outlineLevel="0" max="8210" min="8210" style="181" width="15.07"/>
    <col collapsed="false" customWidth="true" hidden="false" outlineLevel="0" max="8211" min="8211" style="181" width="15.99"/>
    <col collapsed="false" customWidth="true" hidden="false" outlineLevel="0" max="8212" min="8212" style="181" width="21.67"/>
    <col collapsed="false" customWidth="true" hidden="false" outlineLevel="0" max="8213" min="8213" style="181" width="29.47"/>
    <col collapsed="false" customWidth="true" hidden="false" outlineLevel="0" max="8214" min="8214" style="181" width="7.27"/>
    <col collapsed="false" customWidth="true" hidden="false" outlineLevel="0" max="8215" min="8215" style="181" width="5.28"/>
    <col collapsed="false" customWidth="false" hidden="false" outlineLevel="0" max="8216" min="8216" style="181" width="8.46"/>
    <col collapsed="false" customWidth="true" hidden="false" outlineLevel="0" max="8217" min="8217" style="181" width="12.55"/>
    <col collapsed="false" customWidth="false" hidden="false" outlineLevel="0" max="8446" min="8218" style="181" width="8.46"/>
    <col collapsed="false" customWidth="true" hidden="false" outlineLevel="0" max="8447" min="8447" style="181" width="4.09"/>
    <col collapsed="false" customWidth="true" hidden="false" outlineLevel="0" max="8448" min="8448" style="181" width="16.92"/>
    <col collapsed="false" customWidth="true" hidden="false" outlineLevel="0" max="8449" min="8449" style="181" width="17.57"/>
    <col collapsed="false" customWidth="true" hidden="false" outlineLevel="0" max="8450" min="8450" style="181" width="14.27"/>
    <col collapsed="false" customWidth="true" hidden="false" outlineLevel="0" max="8452" min="8451" style="181" width="11.49"/>
    <col collapsed="false" customWidth="true" hidden="false" outlineLevel="0" max="8453" min="8453" style="181" width="6.61"/>
    <col collapsed="false" customWidth="true" hidden="false" outlineLevel="0" max="8454" min="8454" style="181" width="9.38"/>
    <col collapsed="false" customWidth="true" hidden="false" outlineLevel="0" max="8455" min="8455" style="181" width="14.66"/>
    <col collapsed="false" customWidth="true" hidden="false" outlineLevel="0" max="8456" min="8456" style="181" width="14.01"/>
    <col collapsed="false" customWidth="true" hidden="false" outlineLevel="0" max="8457" min="8457" style="181" width="16.92"/>
    <col collapsed="false" customWidth="true" hidden="false" outlineLevel="0" max="8458" min="8458" style="181" width="12.29"/>
    <col collapsed="false" customWidth="true" hidden="false" outlineLevel="0" max="8459" min="8459" style="181" width="17.84"/>
    <col collapsed="false" customWidth="true" hidden="false" outlineLevel="0" max="8460" min="8460" style="181" width="14.01"/>
    <col collapsed="false" customWidth="true" hidden="false" outlineLevel="0" max="8461" min="8461" style="181" width="19.43"/>
    <col collapsed="false" customWidth="true" hidden="false" outlineLevel="0" max="8462" min="8462" style="181" width="15.86"/>
    <col collapsed="false" customWidth="true" hidden="false" outlineLevel="0" max="8463" min="8463" style="181" width="15.59"/>
    <col collapsed="false" customWidth="true" hidden="false" outlineLevel="0" max="8464" min="8464" style="181" width="15.46"/>
    <col collapsed="false" customWidth="true" hidden="false" outlineLevel="0" max="8465" min="8465" style="181" width="14.53"/>
    <col collapsed="false" customWidth="true" hidden="false" outlineLevel="0" max="8466" min="8466" style="181" width="15.07"/>
    <col collapsed="false" customWidth="true" hidden="false" outlineLevel="0" max="8467" min="8467" style="181" width="15.99"/>
    <col collapsed="false" customWidth="true" hidden="false" outlineLevel="0" max="8468" min="8468" style="181" width="21.67"/>
    <col collapsed="false" customWidth="true" hidden="false" outlineLevel="0" max="8469" min="8469" style="181" width="29.47"/>
    <col collapsed="false" customWidth="true" hidden="false" outlineLevel="0" max="8470" min="8470" style="181" width="7.27"/>
    <col collapsed="false" customWidth="true" hidden="false" outlineLevel="0" max="8471" min="8471" style="181" width="5.28"/>
    <col collapsed="false" customWidth="false" hidden="false" outlineLevel="0" max="8472" min="8472" style="181" width="8.46"/>
    <col collapsed="false" customWidth="true" hidden="false" outlineLevel="0" max="8473" min="8473" style="181" width="12.55"/>
    <col collapsed="false" customWidth="false" hidden="false" outlineLevel="0" max="8702" min="8474" style="181" width="8.46"/>
    <col collapsed="false" customWidth="true" hidden="false" outlineLevel="0" max="8703" min="8703" style="181" width="4.09"/>
    <col collapsed="false" customWidth="true" hidden="false" outlineLevel="0" max="8704" min="8704" style="181" width="16.92"/>
    <col collapsed="false" customWidth="true" hidden="false" outlineLevel="0" max="8705" min="8705" style="181" width="17.57"/>
    <col collapsed="false" customWidth="true" hidden="false" outlineLevel="0" max="8706" min="8706" style="181" width="14.27"/>
    <col collapsed="false" customWidth="true" hidden="false" outlineLevel="0" max="8708" min="8707" style="181" width="11.49"/>
    <col collapsed="false" customWidth="true" hidden="false" outlineLevel="0" max="8709" min="8709" style="181" width="6.61"/>
    <col collapsed="false" customWidth="true" hidden="false" outlineLevel="0" max="8710" min="8710" style="181" width="9.38"/>
    <col collapsed="false" customWidth="true" hidden="false" outlineLevel="0" max="8711" min="8711" style="181" width="14.66"/>
    <col collapsed="false" customWidth="true" hidden="false" outlineLevel="0" max="8712" min="8712" style="181" width="14.01"/>
    <col collapsed="false" customWidth="true" hidden="false" outlineLevel="0" max="8713" min="8713" style="181" width="16.92"/>
    <col collapsed="false" customWidth="true" hidden="false" outlineLevel="0" max="8714" min="8714" style="181" width="12.29"/>
    <col collapsed="false" customWidth="true" hidden="false" outlineLevel="0" max="8715" min="8715" style="181" width="17.84"/>
    <col collapsed="false" customWidth="true" hidden="false" outlineLevel="0" max="8716" min="8716" style="181" width="14.01"/>
    <col collapsed="false" customWidth="true" hidden="false" outlineLevel="0" max="8717" min="8717" style="181" width="19.43"/>
    <col collapsed="false" customWidth="true" hidden="false" outlineLevel="0" max="8718" min="8718" style="181" width="15.86"/>
    <col collapsed="false" customWidth="true" hidden="false" outlineLevel="0" max="8719" min="8719" style="181" width="15.59"/>
    <col collapsed="false" customWidth="true" hidden="false" outlineLevel="0" max="8720" min="8720" style="181" width="15.46"/>
    <col collapsed="false" customWidth="true" hidden="false" outlineLevel="0" max="8721" min="8721" style="181" width="14.53"/>
    <col collapsed="false" customWidth="true" hidden="false" outlineLevel="0" max="8722" min="8722" style="181" width="15.07"/>
    <col collapsed="false" customWidth="true" hidden="false" outlineLevel="0" max="8723" min="8723" style="181" width="15.99"/>
    <col collapsed="false" customWidth="true" hidden="false" outlineLevel="0" max="8724" min="8724" style="181" width="21.67"/>
    <col collapsed="false" customWidth="true" hidden="false" outlineLevel="0" max="8725" min="8725" style="181" width="29.47"/>
    <col collapsed="false" customWidth="true" hidden="false" outlineLevel="0" max="8726" min="8726" style="181" width="7.27"/>
    <col collapsed="false" customWidth="true" hidden="false" outlineLevel="0" max="8727" min="8727" style="181" width="5.28"/>
    <col collapsed="false" customWidth="false" hidden="false" outlineLevel="0" max="8728" min="8728" style="181" width="8.46"/>
    <col collapsed="false" customWidth="true" hidden="false" outlineLevel="0" max="8729" min="8729" style="181" width="12.55"/>
    <col collapsed="false" customWidth="false" hidden="false" outlineLevel="0" max="8958" min="8730" style="181" width="8.46"/>
    <col collapsed="false" customWidth="true" hidden="false" outlineLevel="0" max="8959" min="8959" style="181" width="4.09"/>
    <col collapsed="false" customWidth="true" hidden="false" outlineLevel="0" max="8960" min="8960" style="181" width="16.92"/>
    <col collapsed="false" customWidth="true" hidden="false" outlineLevel="0" max="8961" min="8961" style="181" width="17.57"/>
    <col collapsed="false" customWidth="true" hidden="false" outlineLevel="0" max="8962" min="8962" style="181" width="14.27"/>
    <col collapsed="false" customWidth="true" hidden="false" outlineLevel="0" max="8964" min="8963" style="181" width="11.49"/>
    <col collapsed="false" customWidth="true" hidden="false" outlineLevel="0" max="8965" min="8965" style="181" width="6.61"/>
    <col collapsed="false" customWidth="true" hidden="false" outlineLevel="0" max="8966" min="8966" style="181" width="9.38"/>
    <col collapsed="false" customWidth="true" hidden="false" outlineLevel="0" max="8967" min="8967" style="181" width="14.66"/>
    <col collapsed="false" customWidth="true" hidden="false" outlineLevel="0" max="8968" min="8968" style="181" width="14.01"/>
    <col collapsed="false" customWidth="true" hidden="false" outlineLevel="0" max="8969" min="8969" style="181" width="16.92"/>
    <col collapsed="false" customWidth="true" hidden="false" outlineLevel="0" max="8970" min="8970" style="181" width="12.29"/>
    <col collapsed="false" customWidth="true" hidden="false" outlineLevel="0" max="8971" min="8971" style="181" width="17.84"/>
    <col collapsed="false" customWidth="true" hidden="false" outlineLevel="0" max="8972" min="8972" style="181" width="14.01"/>
    <col collapsed="false" customWidth="true" hidden="false" outlineLevel="0" max="8973" min="8973" style="181" width="19.43"/>
    <col collapsed="false" customWidth="true" hidden="false" outlineLevel="0" max="8974" min="8974" style="181" width="15.86"/>
    <col collapsed="false" customWidth="true" hidden="false" outlineLevel="0" max="8975" min="8975" style="181" width="15.59"/>
    <col collapsed="false" customWidth="true" hidden="false" outlineLevel="0" max="8976" min="8976" style="181" width="15.46"/>
    <col collapsed="false" customWidth="true" hidden="false" outlineLevel="0" max="8977" min="8977" style="181" width="14.53"/>
    <col collapsed="false" customWidth="true" hidden="false" outlineLevel="0" max="8978" min="8978" style="181" width="15.07"/>
    <col collapsed="false" customWidth="true" hidden="false" outlineLevel="0" max="8979" min="8979" style="181" width="15.99"/>
    <col collapsed="false" customWidth="true" hidden="false" outlineLevel="0" max="8980" min="8980" style="181" width="21.67"/>
    <col collapsed="false" customWidth="true" hidden="false" outlineLevel="0" max="8981" min="8981" style="181" width="29.47"/>
    <col collapsed="false" customWidth="true" hidden="false" outlineLevel="0" max="8982" min="8982" style="181" width="7.27"/>
    <col collapsed="false" customWidth="true" hidden="false" outlineLevel="0" max="8983" min="8983" style="181" width="5.28"/>
    <col collapsed="false" customWidth="false" hidden="false" outlineLevel="0" max="8984" min="8984" style="181" width="8.46"/>
    <col collapsed="false" customWidth="true" hidden="false" outlineLevel="0" max="8985" min="8985" style="181" width="12.55"/>
    <col collapsed="false" customWidth="false" hidden="false" outlineLevel="0" max="9214" min="8986" style="181" width="8.46"/>
    <col collapsed="false" customWidth="true" hidden="false" outlineLevel="0" max="9215" min="9215" style="181" width="4.09"/>
    <col collapsed="false" customWidth="true" hidden="false" outlineLevel="0" max="9216" min="9216" style="181" width="16.92"/>
    <col collapsed="false" customWidth="true" hidden="false" outlineLevel="0" max="9217" min="9217" style="181" width="17.57"/>
    <col collapsed="false" customWidth="true" hidden="false" outlineLevel="0" max="9218" min="9218" style="181" width="14.27"/>
    <col collapsed="false" customWidth="true" hidden="false" outlineLevel="0" max="9220" min="9219" style="181" width="11.49"/>
    <col collapsed="false" customWidth="true" hidden="false" outlineLevel="0" max="9221" min="9221" style="181" width="6.61"/>
    <col collapsed="false" customWidth="true" hidden="false" outlineLevel="0" max="9222" min="9222" style="181" width="9.38"/>
    <col collapsed="false" customWidth="true" hidden="false" outlineLevel="0" max="9223" min="9223" style="181" width="14.66"/>
    <col collapsed="false" customWidth="true" hidden="false" outlineLevel="0" max="9224" min="9224" style="181" width="14.01"/>
    <col collapsed="false" customWidth="true" hidden="false" outlineLevel="0" max="9225" min="9225" style="181" width="16.92"/>
    <col collapsed="false" customWidth="true" hidden="false" outlineLevel="0" max="9226" min="9226" style="181" width="12.29"/>
    <col collapsed="false" customWidth="true" hidden="false" outlineLevel="0" max="9227" min="9227" style="181" width="17.84"/>
    <col collapsed="false" customWidth="true" hidden="false" outlineLevel="0" max="9228" min="9228" style="181" width="14.01"/>
    <col collapsed="false" customWidth="true" hidden="false" outlineLevel="0" max="9229" min="9229" style="181" width="19.43"/>
    <col collapsed="false" customWidth="true" hidden="false" outlineLevel="0" max="9230" min="9230" style="181" width="15.86"/>
    <col collapsed="false" customWidth="true" hidden="false" outlineLevel="0" max="9231" min="9231" style="181" width="15.59"/>
    <col collapsed="false" customWidth="true" hidden="false" outlineLevel="0" max="9232" min="9232" style="181" width="15.46"/>
    <col collapsed="false" customWidth="true" hidden="false" outlineLevel="0" max="9233" min="9233" style="181" width="14.53"/>
    <col collapsed="false" customWidth="true" hidden="false" outlineLevel="0" max="9234" min="9234" style="181" width="15.07"/>
    <col collapsed="false" customWidth="true" hidden="false" outlineLevel="0" max="9235" min="9235" style="181" width="15.99"/>
    <col collapsed="false" customWidth="true" hidden="false" outlineLevel="0" max="9236" min="9236" style="181" width="21.67"/>
    <col collapsed="false" customWidth="true" hidden="false" outlineLevel="0" max="9237" min="9237" style="181" width="29.47"/>
    <col collapsed="false" customWidth="true" hidden="false" outlineLevel="0" max="9238" min="9238" style="181" width="7.27"/>
    <col collapsed="false" customWidth="true" hidden="false" outlineLevel="0" max="9239" min="9239" style="181" width="5.28"/>
    <col collapsed="false" customWidth="false" hidden="false" outlineLevel="0" max="9240" min="9240" style="181" width="8.46"/>
    <col collapsed="false" customWidth="true" hidden="false" outlineLevel="0" max="9241" min="9241" style="181" width="12.55"/>
    <col collapsed="false" customWidth="false" hidden="false" outlineLevel="0" max="9470" min="9242" style="181" width="8.46"/>
    <col collapsed="false" customWidth="true" hidden="false" outlineLevel="0" max="9471" min="9471" style="181" width="4.09"/>
    <col collapsed="false" customWidth="true" hidden="false" outlineLevel="0" max="9472" min="9472" style="181" width="16.92"/>
    <col collapsed="false" customWidth="true" hidden="false" outlineLevel="0" max="9473" min="9473" style="181" width="17.57"/>
    <col collapsed="false" customWidth="true" hidden="false" outlineLevel="0" max="9474" min="9474" style="181" width="14.27"/>
    <col collapsed="false" customWidth="true" hidden="false" outlineLevel="0" max="9476" min="9475" style="181" width="11.49"/>
    <col collapsed="false" customWidth="true" hidden="false" outlineLevel="0" max="9477" min="9477" style="181" width="6.61"/>
    <col collapsed="false" customWidth="true" hidden="false" outlineLevel="0" max="9478" min="9478" style="181" width="9.38"/>
    <col collapsed="false" customWidth="true" hidden="false" outlineLevel="0" max="9479" min="9479" style="181" width="14.66"/>
    <col collapsed="false" customWidth="true" hidden="false" outlineLevel="0" max="9480" min="9480" style="181" width="14.01"/>
    <col collapsed="false" customWidth="true" hidden="false" outlineLevel="0" max="9481" min="9481" style="181" width="16.92"/>
    <col collapsed="false" customWidth="true" hidden="false" outlineLevel="0" max="9482" min="9482" style="181" width="12.29"/>
    <col collapsed="false" customWidth="true" hidden="false" outlineLevel="0" max="9483" min="9483" style="181" width="17.84"/>
    <col collapsed="false" customWidth="true" hidden="false" outlineLevel="0" max="9484" min="9484" style="181" width="14.01"/>
    <col collapsed="false" customWidth="true" hidden="false" outlineLevel="0" max="9485" min="9485" style="181" width="19.43"/>
    <col collapsed="false" customWidth="true" hidden="false" outlineLevel="0" max="9486" min="9486" style="181" width="15.86"/>
    <col collapsed="false" customWidth="true" hidden="false" outlineLevel="0" max="9487" min="9487" style="181" width="15.59"/>
    <col collapsed="false" customWidth="true" hidden="false" outlineLevel="0" max="9488" min="9488" style="181" width="15.46"/>
    <col collapsed="false" customWidth="true" hidden="false" outlineLevel="0" max="9489" min="9489" style="181" width="14.53"/>
    <col collapsed="false" customWidth="true" hidden="false" outlineLevel="0" max="9490" min="9490" style="181" width="15.07"/>
    <col collapsed="false" customWidth="true" hidden="false" outlineLevel="0" max="9491" min="9491" style="181" width="15.99"/>
    <col collapsed="false" customWidth="true" hidden="false" outlineLevel="0" max="9492" min="9492" style="181" width="21.67"/>
    <col collapsed="false" customWidth="true" hidden="false" outlineLevel="0" max="9493" min="9493" style="181" width="29.47"/>
    <col collapsed="false" customWidth="true" hidden="false" outlineLevel="0" max="9494" min="9494" style="181" width="7.27"/>
    <col collapsed="false" customWidth="true" hidden="false" outlineLevel="0" max="9495" min="9495" style="181" width="5.28"/>
    <col collapsed="false" customWidth="false" hidden="false" outlineLevel="0" max="9496" min="9496" style="181" width="8.46"/>
    <col collapsed="false" customWidth="true" hidden="false" outlineLevel="0" max="9497" min="9497" style="181" width="12.55"/>
    <col collapsed="false" customWidth="false" hidden="false" outlineLevel="0" max="9726" min="9498" style="181" width="8.46"/>
    <col collapsed="false" customWidth="true" hidden="false" outlineLevel="0" max="9727" min="9727" style="181" width="4.09"/>
    <col collapsed="false" customWidth="true" hidden="false" outlineLevel="0" max="9728" min="9728" style="181" width="16.92"/>
    <col collapsed="false" customWidth="true" hidden="false" outlineLevel="0" max="9729" min="9729" style="181" width="17.57"/>
    <col collapsed="false" customWidth="true" hidden="false" outlineLevel="0" max="9730" min="9730" style="181" width="14.27"/>
    <col collapsed="false" customWidth="true" hidden="false" outlineLevel="0" max="9732" min="9731" style="181" width="11.49"/>
    <col collapsed="false" customWidth="true" hidden="false" outlineLevel="0" max="9733" min="9733" style="181" width="6.61"/>
    <col collapsed="false" customWidth="true" hidden="false" outlineLevel="0" max="9734" min="9734" style="181" width="9.38"/>
    <col collapsed="false" customWidth="true" hidden="false" outlineLevel="0" max="9735" min="9735" style="181" width="14.66"/>
    <col collapsed="false" customWidth="true" hidden="false" outlineLevel="0" max="9736" min="9736" style="181" width="14.01"/>
    <col collapsed="false" customWidth="true" hidden="false" outlineLevel="0" max="9737" min="9737" style="181" width="16.92"/>
    <col collapsed="false" customWidth="true" hidden="false" outlineLevel="0" max="9738" min="9738" style="181" width="12.29"/>
    <col collapsed="false" customWidth="true" hidden="false" outlineLevel="0" max="9739" min="9739" style="181" width="17.84"/>
    <col collapsed="false" customWidth="true" hidden="false" outlineLevel="0" max="9740" min="9740" style="181" width="14.01"/>
    <col collapsed="false" customWidth="true" hidden="false" outlineLevel="0" max="9741" min="9741" style="181" width="19.43"/>
    <col collapsed="false" customWidth="true" hidden="false" outlineLevel="0" max="9742" min="9742" style="181" width="15.86"/>
    <col collapsed="false" customWidth="true" hidden="false" outlineLevel="0" max="9743" min="9743" style="181" width="15.59"/>
    <col collapsed="false" customWidth="true" hidden="false" outlineLevel="0" max="9744" min="9744" style="181" width="15.46"/>
    <col collapsed="false" customWidth="true" hidden="false" outlineLevel="0" max="9745" min="9745" style="181" width="14.53"/>
    <col collapsed="false" customWidth="true" hidden="false" outlineLevel="0" max="9746" min="9746" style="181" width="15.07"/>
    <col collapsed="false" customWidth="true" hidden="false" outlineLevel="0" max="9747" min="9747" style="181" width="15.99"/>
    <col collapsed="false" customWidth="true" hidden="false" outlineLevel="0" max="9748" min="9748" style="181" width="21.67"/>
    <col collapsed="false" customWidth="true" hidden="false" outlineLevel="0" max="9749" min="9749" style="181" width="29.47"/>
    <col collapsed="false" customWidth="true" hidden="false" outlineLevel="0" max="9750" min="9750" style="181" width="7.27"/>
    <col collapsed="false" customWidth="true" hidden="false" outlineLevel="0" max="9751" min="9751" style="181" width="5.28"/>
    <col collapsed="false" customWidth="false" hidden="false" outlineLevel="0" max="9752" min="9752" style="181" width="8.46"/>
    <col collapsed="false" customWidth="true" hidden="false" outlineLevel="0" max="9753" min="9753" style="181" width="12.55"/>
    <col collapsed="false" customWidth="false" hidden="false" outlineLevel="0" max="9982" min="9754" style="181" width="8.46"/>
    <col collapsed="false" customWidth="true" hidden="false" outlineLevel="0" max="9983" min="9983" style="181" width="4.09"/>
    <col collapsed="false" customWidth="true" hidden="false" outlineLevel="0" max="9984" min="9984" style="181" width="16.92"/>
    <col collapsed="false" customWidth="true" hidden="false" outlineLevel="0" max="9985" min="9985" style="181" width="17.57"/>
    <col collapsed="false" customWidth="true" hidden="false" outlineLevel="0" max="9986" min="9986" style="181" width="14.27"/>
    <col collapsed="false" customWidth="true" hidden="false" outlineLevel="0" max="9988" min="9987" style="181" width="11.49"/>
    <col collapsed="false" customWidth="true" hidden="false" outlineLevel="0" max="9989" min="9989" style="181" width="6.61"/>
    <col collapsed="false" customWidth="true" hidden="false" outlineLevel="0" max="9990" min="9990" style="181" width="9.38"/>
    <col collapsed="false" customWidth="true" hidden="false" outlineLevel="0" max="9991" min="9991" style="181" width="14.66"/>
    <col collapsed="false" customWidth="true" hidden="false" outlineLevel="0" max="9992" min="9992" style="181" width="14.01"/>
    <col collapsed="false" customWidth="true" hidden="false" outlineLevel="0" max="9993" min="9993" style="181" width="16.92"/>
    <col collapsed="false" customWidth="true" hidden="false" outlineLevel="0" max="9994" min="9994" style="181" width="12.29"/>
    <col collapsed="false" customWidth="true" hidden="false" outlineLevel="0" max="9995" min="9995" style="181" width="17.84"/>
    <col collapsed="false" customWidth="true" hidden="false" outlineLevel="0" max="9996" min="9996" style="181" width="14.01"/>
    <col collapsed="false" customWidth="true" hidden="false" outlineLevel="0" max="9997" min="9997" style="181" width="19.43"/>
    <col collapsed="false" customWidth="true" hidden="false" outlineLevel="0" max="9998" min="9998" style="181" width="15.86"/>
    <col collapsed="false" customWidth="true" hidden="false" outlineLevel="0" max="9999" min="9999" style="181" width="15.59"/>
    <col collapsed="false" customWidth="true" hidden="false" outlineLevel="0" max="10000" min="10000" style="181" width="15.46"/>
    <col collapsed="false" customWidth="true" hidden="false" outlineLevel="0" max="10001" min="10001" style="181" width="14.53"/>
    <col collapsed="false" customWidth="true" hidden="false" outlineLevel="0" max="10002" min="10002" style="181" width="15.07"/>
    <col collapsed="false" customWidth="true" hidden="false" outlineLevel="0" max="10003" min="10003" style="181" width="15.99"/>
    <col collapsed="false" customWidth="true" hidden="false" outlineLevel="0" max="10004" min="10004" style="181" width="21.67"/>
    <col collapsed="false" customWidth="true" hidden="false" outlineLevel="0" max="10005" min="10005" style="181" width="29.47"/>
    <col collapsed="false" customWidth="true" hidden="false" outlineLevel="0" max="10006" min="10006" style="181" width="7.27"/>
    <col collapsed="false" customWidth="true" hidden="false" outlineLevel="0" max="10007" min="10007" style="181" width="5.28"/>
    <col collapsed="false" customWidth="false" hidden="false" outlineLevel="0" max="10008" min="10008" style="181" width="8.46"/>
    <col collapsed="false" customWidth="true" hidden="false" outlineLevel="0" max="10009" min="10009" style="181" width="12.55"/>
    <col collapsed="false" customWidth="false" hidden="false" outlineLevel="0" max="10238" min="10010" style="181" width="8.46"/>
    <col collapsed="false" customWidth="true" hidden="false" outlineLevel="0" max="10239" min="10239" style="181" width="4.09"/>
    <col collapsed="false" customWidth="true" hidden="false" outlineLevel="0" max="10240" min="10240" style="181" width="16.92"/>
    <col collapsed="false" customWidth="true" hidden="false" outlineLevel="0" max="10241" min="10241" style="181" width="17.57"/>
    <col collapsed="false" customWidth="true" hidden="false" outlineLevel="0" max="10242" min="10242" style="181" width="14.27"/>
    <col collapsed="false" customWidth="true" hidden="false" outlineLevel="0" max="10244" min="10243" style="181" width="11.49"/>
    <col collapsed="false" customWidth="true" hidden="false" outlineLevel="0" max="10245" min="10245" style="181" width="6.61"/>
    <col collapsed="false" customWidth="true" hidden="false" outlineLevel="0" max="10246" min="10246" style="181" width="9.38"/>
    <col collapsed="false" customWidth="true" hidden="false" outlineLevel="0" max="10247" min="10247" style="181" width="14.66"/>
    <col collapsed="false" customWidth="true" hidden="false" outlineLevel="0" max="10248" min="10248" style="181" width="14.01"/>
    <col collapsed="false" customWidth="true" hidden="false" outlineLevel="0" max="10249" min="10249" style="181" width="16.92"/>
    <col collapsed="false" customWidth="true" hidden="false" outlineLevel="0" max="10250" min="10250" style="181" width="12.29"/>
    <col collapsed="false" customWidth="true" hidden="false" outlineLevel="0" max="10251" min="10251" style="181" width="17.84"/>
    <col collapsed="false" customWidth="true" hidden="false" outlineLevel="0" max="10252" min="10252" style="181" width="14.01"/>
    <col collapsed="false" customWidth="true" hidden="false" outlineLevel="0" max="10253" min="10253" style="181" width="19.43"/>
    <col collapsed="false" customWidth="true" hidden="false" outlineLevel="0" max="10254" min="10254" style="181" width="15.86"/>
    <col collapsed="false" customWidth="true" hidden="false" outlineLevel="0" max="10255" min="10255" style="181" width="15.59"/>
    <col collapsed="false" customWidth="true" hidden="false" outlineLevel="0" max="10256" min="10256" style="181" width="15.46"/>
    <col collapsed="false" customWidth="true" hidden="false" outlineLevel="0" max="10257" min="10257" style="181" width="14.53"/>
    <col collapsed="false" customWidth="true" hidden="false" outlineLevel="0" max="10258" min="10258" style="181" width="15.07"/>
    <col collapsed="false" customWidth="true" hidden="false" outlineLevel="0" max="10259" min="10259" style="181" width="15.99"/>
    <col collapsed="false" customWidth="true" hidden="false" outlineLevel="0" max="10260" min="10260" style="181" width="21.67"/>
    <col collapsed="false" customWidth="true" hidden="false" outlineLevel="0" max="10261" min="10261" style="181" width="29.47"/>
    <col collapsed="false" customWidth="true" hidden="false" outlineLevel="0" max="10262" min="10262" style="181" width="7.27"/>
    <col collapsed="false" customWidth="true" hidden="false" outlineLevel="0" max="10263" min="10263" style="181" width="5.28"/>
    <col collapsed="false" customWidth="false" hidden="false" outlineLevel="0" max="10264" min="10264" style="181" width="8.46"/>
    <col collapsed="false" customWidth="true" hidden="false" outlineLevel="0" max="10265" min="10265" style="181" width="12.55"/>
    <col collapsed="false" customWidth="false" hidden="false" outlineLevel="0" max="10494" min="10266" style="181" width="8.46"/>
    <col collapsed="false" customWidth="true" hidden="false" outlineLevel="0" max="10495" min="10495" style="181" width="4.09"/>
    <col collapsed="false" customWidth="true" hidden="false" outlineLevel="0" max="10496" min="10496" style="181" width="16.92"/>
    <col collapsed="false" customWidth="true" hidden="false" outlineLevel="0" max="10497" min="10497" style="181" width="17.57"/>
    <col collapsed="false" customWidth="true" hidden="false" outlineLevel="0" max="10498" min="10498" style="181" width="14.27"/>
    <col collapsed="false" customWidth="true" hidden="false" outlineLevel="0" max="10500" min="10499" style="181" width="11.49"/>
    <col collapsed="false" customWidth="true" hidden="false" outlineLevel="0" max="10501" min="10501" style="181" width="6.61"/>
    <col collapsed="false" customWidth="true" hidden="false" outlineLevel="0" max="10502" min="10502" style="181" width="9.38"/>
    <col collapsed="false" customWidth="true" hidden="false" outlineLevel="0" max="10503" min="10503" style="181" width="14.66"/>
    <col collapsed="false" customWidth="true" hidden="false" outlineLevel="0" max="10504" min="10504" style="181" width="14.01"/>
    <col collapsed="false" customWidth="true" hidden="false" outlineLevel="0" max="10505" min="10505" style="181" width="16.92"/>
    <col collapsed="false" customWidth="true" hidden="false" outlineLevel="0" max="10506" min="10506" style="181" width="12.29"/>
    <col collapsed="false" customWidth="true" hidden="false" outlineLevel="0" max="10507" min="10507" style="181" width="17.84"/>
    <col collapsed="false" customWidth="true" hidden="false" outlineLevel="0" max="10508" min="10508" style="181" width="14.01"/>
    <col collapsed="false" customWidth="true" hidden="false" outlineLevel="0" max="10509" min="10509" style="181" width="19.43"/>
    <col collapsed="false" customWidth="true" hidden="false" outlineLevel="0" max="10510" min="10510" style="181" width="15.86"/>
    <col collapsed="false" customWidth="true" hidden="false" outlineLevel="0" max="10511" min="10511" style="181" width="15.59"/>
    <col collapsed="false" customWidth="true" hidden="false" outlineLevel="0" max="10512" min="10512" style="181" width="15.46"/>
    <col collapsed="false" customWidth="true" hidden="false" outlineLevel="0" max="10513" min="10513" style="181" width="14.53"/>
    <col collapsed="false" customWidth="true" hidden="false" outlineLevel="0" max="10514" min="10514" style="181" width="15.07"/>
    <col collapsed="false" customWidth="true" hidden="false" outlineLevel="0" max="10515" min="10515" style="181" width="15.99"/>
    <col collapsed="false" customWidth="true" hidden="false" outlineLevel="0" max="10516" min="10516" style="181" width="21.67"/>
    <col collapsed="false" customWidth="true" hidden="false" outlineLevel="0" max="10517" min="10517" style="181" width="29.47"/>
    <col collapsed="false" customWidth="true" hidden="false" outlineLevel="0" max="10518" min="10518" style="181" width="7.27"/>
    <col collapsed="false" customWidth="true" hidden="false" outlineLevel="0" max="10519" min="10519" style="181" width="5.28"/>
    <col collapsed="false" customWidth="false" hidden="false" outlineLevel="0" max="10520" min="10520" style="181" width="8.46"/>
    <col collapsed="false" customWidth="true" hidden="false" outlineLevel="0" max="10521" min="10521" style="181" width="12.55"/>
    <col collapsed="false" customWidth="false" hidden="false" outlineLevel="0" max="10750" min="10522" style="181" width="8.46"/>
    <col collapsed="false" customWidth="true" hidden="false" outlineLevel="0" max="10751" min="10751" style="181" width="4.09"/>
    <col collapsed="false" customWidth="true" hidden="false" outlineLevel="0" max="10752" min="10752" style="181" width="16.92"/>
    <col collapsed="false" customWidth="true" hidden="false" outlineLevel="0" max="10753" min="10753" style="181" width="17.57"/>
    <col collapsed="false" customWidth="true" hidden="false" outlineLevel="0" max="10754" min="10754" style="181" width="14.27"/>
    <col collapsed="false" customWidth="true" hidden="false" outlineLevel="0" max="10756" min="10755" style="181" width="11.49"/>
    <col collapsed="false" customWidth="true" hidden="false" outlineLevel="0" max="10757" min="10757" style="181" width="6.61"/>
    <col collapsed="false" customWidth="true" hidden="false" outlineLevel="0" max="10758" min="10758" style="181" width="9.38"/>
    <col collapsed="false" customWidth="true" hidden="false" outlineLevel="0" max="10759" min="10759" style="181" width="14.66"/>
    <col collapsed="false" customWidth="true" hidden="false" outlineLevel="0" max="10760" min="10760" style="181" width="14.01"/>
    <col collapsed="false" customWidth="true" hidden="false" outlineLevel="0" max="10761" min="10761" style="181" width="16.92"/>
    <col collapsed="false" customWidth="true" hidden="false" outlineLevel="0" max="10762" min="10762" style="181" width="12.29"/>
    <col collapsed="false" customWidth="true" hidden="false" outlineLevel="0" max="10763" min="10763" style="181" width="17.84"/>
    <col collapsed="false" customWidth="true" hidden="false" outlineLevel="0" max="10764" min="10764" style="181" width="14.01"/>
    <col collapsed="false" customWidth="true" hidden="false" outlineLevel="0" max="10765" min="10765" style="181" width="19.43"/>
    <col collapsed="false" customWidth="true" hidden="false" outlineLevel="0" max="10766" min="10766" style="181" width="15.86"/>
    <col collapsed="false" customWidth="true" hidden="false" outlineLevel="0" max="10767" min="10767" style="181" width="15.59"/>
    <col collapsed="false" customWidth="true" hidden="false" outlineLevel="0" max="10768" min="10768" style="181" width="15.46"/>
    <col collapsed="false" customWidth="true" hidden="false" outlineLevel="0" max="10769" min="10769" style="181" width="14.53"/>
    <col collapsed="false" customWidth="true" hidden="false" outlineLevel="0" max="10770" min="10770" style="181" width="15.07"/>
    <col collapsed="false" customWidth="true" hidden="false" outlineLevel="0" max="10771" min="10771" style="181" width="15.99"/>
    <col collapsed="false" customWidth="true" hidden="false" outlineLevel="0" max="10772" min="10772" style="181" width="21.67"/>
    <col collapsed="false" customWidth="true" hidden="false" outlineLevel="0" max="10773" min="10773" style="181" width="29.47"/>
    <col collapsed="false" customWidth="true" hidden="false" outlineLevel="0" max="10774" min="10774" style="181" width="7.27"/>
    <col collapsed="false" customWidth="true" hidden="false" outlineLevel="0" max="10775" min="10775" style="181" width="5.28"/>
    <col collapsed="false" customWidth="false" hidden="false" outlineLevel="0" max="10776" min="10776" style="181" width="8.46"/>
    <col collapsed="false" customWidth="true" hidden="false" outlineLevel="0" max="10777" min="10777" style="181" width="12.55"/>
    <col collapsed="false" customWidth="false" hidden="false" outlineLevel="0" max="11006" min="10778" style="181" width="8.46"/>
    <col collapsed="false" customWidth="true" hidden="false" outlineLevel="0" max="11007" min="11007" style="181" width="4.09"/>
    <col collapsed="false" customWidth="true" hidden="false" outlineLevel="0" max="11008" min="11008" style="181" width="16.92"/>
    <col collapsed="false" customWidth="true" hidden="false" outlineLevel="0" max="11009" min="11009" style="181" width="17.57"/>
    <col collapsed="false" customWidth="true" hidden="false" outlineLevel="0" max="11010" min="11010" style="181" width="14.27"/>
    <col collapsed="false" customWidth="true" hidden="false" outlineLevel="0" max="11012" min="11011" style="181" width="11.49"/>
    <col collapsed="false" customWidth="true" hidden="false" outlineLevel="0" max="11013" min="11013" style="181" width="6.61"/>
    <col collapsed="false" customWidth="true" hidden="false" outlineLevel="0" max="11014" min="11014" style="181" width="9.38"/>
    <col collapsed="false" customWidth="true" hidden="false" outlineLevel="0" max="11015" min="11015" style="181" width="14.66"/>
    <col collapsed="false" customWidth="true" hidden="false" outlineLevel="0" max="11016" min="11016" style="181" width="14.01"/>
    <col collapsed="false" customWidth="true" hidden="false" outlineLevel="0" max="11017" min="11017" style="181" width="16.92"/>
    <col collapsed="false" customWidth="true" hidden="false" outlineLevel="0" max="11018" min="11018" style="181" width="12.29"/>
    <col collapsed="false" customWidth="true" hidden="false" outlineLevel="0" max="11019" min="11019" style="181" width="17.84"/>
    <col collapsed="false" customWidth="true" hidden="false" outlineLevel="0" max="11020" min="11020" style="181" width="14.01"/>
    <col collapsed="false" customWidth="true" hidden="false" outlineLevel="0" max="11021" min="11021" style="181" width="19.43"/>
    <col collapsed="false" customWidth="true" hidden="false" outlineLevel="0" max="11022" min="11022" style="181" width="15.86"/>
    <col collapsed="false" customWidth="true" hidden="false" outlineLevel="0" max="11023" min="11023" style="181" width="15.59"/>
    <col collapsed="false" customWidth="true" hidden="false" outlineLevel="0" max="11024" min="11024" style="181" width="15.46"/>
    <col collapsed="false" customWidth="true" hidden="false" outlineLevel="0" max="11025" min="11025" style="181" width="14.53"/>
    <col collapsed="false" customWidth="true" hidden="false" outlineLevel="0" max="11026" min="11026" style="181" width="15.07"/>
    <col collapsed="false" customWidth="true" hidden="false" outlineLevel="0" max="11027" min="11027" style="181" width="15.99"/>
    <col collapsed="false" customWidth="true" hidden="false" outlineLevel="0" max="11028" min="11028" style="181" width="21.67"/>
    <col collapsed="false" customWidth="true" hidden="false" outlineLevel="0" max="11029" min="11029" style="181" width="29.47"/>
    <col collapsed="false" customWidth="true" hidden="false" outlineLevel="0" max="11030" min="11030" style="181" width="7.27"/>
    <col collapsed="false" customWidth="true" hidden="false" outlineLevel="0" max="11031" min="11031" style="181" width="5.28"/>
    <col collapsed="false" customWidth="false" hidden="false" outlineLevel="0" max="11032" min="11032" style="181" width="8.46"/>
    <col collapsed="false" customWidth="true" hidden="false" outlineLevel="0" max="11033" min="11033" style="181" width="12.55"/>
    <col collapsed="false" customWidth="false" hidden="false" outlineLevel="0" max="11262" min="11034" style="181" width="8.46"/>
    <col collapsed="false" customWidth="true" hidden="false" outlineLevel="0" max="11263" min="11263" style="181" width="4.09"/>
    <col collapsed="false" customWidth="true" hidden="false" outlineLevel="0" max="11264" min="11264" style="181" width="16.92"/>
    <col collapsed="false" customWidth="true" hidden="false" outlineLevel="0" max="11265" min="11265" style="181" width="17.57"/>
    <col collapsed="false" customWidth="true" hidden="false" outlineLevel="0" max="11266" min="11266" style="181" width="14.27"/>
    <col collapsed="false" customWidth="true" hidden="false" outlineLevel="0" max="11268" min="11267" style="181" width="11.49"/>
    <col collapsed="false" customWidth="true" hidden="false" outlineLevel="0" max="11269" min="11269" style="181" width="6.61"/>
    <col collapsed="false" customWidth="true" hidden="false" outlineLevel="0" max="11270" min="11270" style="181" width="9.38"/>
    <col collapsed="false" customWidth="true" hidden="false" outlineLevel="0" max="11271" min="11271" style="181" width="14.66"/>
    <col collapsed="false" customWidth="true" hidden="false" outlineLevel="0" max="11272" min="11272" style="181" width="14.01"/>
    <col collapsed="false" customWidth="true" hidden="false" outlineLevel="0" max="11273" min="11273" style="181" width="16.92"/>
    <col collapsed="false" customWidth="true" hidden="false" outlineLevel="0" max="11274" min="11274" style="181" width="12.29"/>
    <col collapsed="false" customWidth="true" hidden="false" outlineLevel="0" max="11275" min="11275" style="181" width="17.84"/>
    <col collapsed="false" customWidth="true" hidden="false" outlineLevel="0" max="11276" min="11276" style="181" width="14.01"/>
    <col collapsed="false" customWidth="true" hidden="false" outlineLevel="0" max="11277" min="11277" style="181" width="19.43"/>
    <col collapsed="false" customWidth="true" hidden="false" outlineLevel="0" max="11278" min="11278" style="181" width="15.86"/>
    <col collapsed="false" customWidth="true" hidden="false" outlineLevel="0" max="11279" min="11279" style="181" width="15.59"/>
    <col collapsed="false" customWidth="true" hidden="false" outlineLevel="0" max="11280" min="11280" style="181" width="15.46"/>
    <col collapsed="false" customWidth="true" hidden="false" outlineLevel="0" max="11281" min="11281" style="181" width="14.53"/>
    <col collapsed="false" customWidth="true" hidden="false" outlineLevel="0" max="11282" min="11282" style="181" width="15.07"/>
    <col collapsed="false" customWidth="true" hidden="false" outlineLevel="0" max="11283" min="11283" style="181" width="15.99"/>
    <col collapsed="false" customWidth="true" hidden="false" outlineLevel="0" max="11284" min="11284" style="181" width="21.67"/>
    <col collapsed="false" customWidth="true" hidden="false" outlineLevel="0" max="11285" min="11285" style="181" width="29.47"/>
    <col collapsed="false" customWidth="true" hidden="false" outlineLevel="0" max="11286" min="11286" style="181" width="7.27"/>
    <col collapsed="false" customWidth="true" hidden="false" outlineLevel="0" max="11287" min="11287" style="181" width="5.28"/>
    <col collapsed="false" customWidth="false" hidden="false" outlineLevel="0" max="11288" min="11288" style="181" width="8.46"/>
    <col collapsed="false" customWidth="true" hidden="false" outlineLevel="0" max="11289" min="11289" style="181" width="12.55"/>
    <col collapsed="false" customWidth="false" hidden="false" outlineLevel="0" max="11518" min="11290" style="181" width="8.46"/>
    <col collapsed="false" customWidth="true" hidden="false" outlineLevel="0" max="11519" min="11519" style="181" width="4.09"/>
    <col collapsed="false" customWidth="true" hidden="false" outlineLevel="0" max="11520" min="11520" style="181" width="16.92"/>
    <col collapsed="false" customWidth="true" hidden="false" outlineLevel="0" max="11521" min="11521" style="181" width="17.57"/>
    <col collapsed="false" customWidth="true" hidden="false" outlineLevel="0" max="11522" min="11522" style="181" width="14.27"/>
    <col collapsed="false" customWidth="true" hidden="false" outlineLevel="0" max="11524" min="11523" style="181" width="11.49"/>
    <col collapsed="false" customWidth="true" hidden="false" outlineLevel="0" max="11525" min="11525" style="181" width="6.61"/>
    <col collapsed="false" customWidth="true" hidden="false" outlineLevel="0" max="11526" min="11526" style="181" width="9.38"/>
    <col collapsed="false" customWidth="true" hidden="false" outlineLevel="0" max="11527" min="11527" style="181" width="14.66"/>
    <col collapsed="false" customWidth="true" hidden="false" outlineLevel="0" max="11528" min="11528" style="181" width="14.01"/>
    <col collapsed="false" customWidth="true" hidden="false" outlineLevel="0" max="11529" min="11529" style="181" width="16.92"/>
    <col collapsed="false" customWidth="true" hidden="false" outlineLevel="0" max="11530" min="11530" style="181" width="12.29"/>
    <col collapsed="false" customWidth="true" hidden="false" outlineLevel="0" max="11531" min="11531" style="181" width="17.84"/>
    <col collapsed="false" customWidth="true" hidden="false" outlineLevel="0" max="11532" min="11532" style="181" width="14.01"/>
    <col collapsed="false" customWidth="true" hidden="false" outlineLevel="0" max="11533" min="11533" style="181" width="19.43"/>
    <col collapsed="false" customWidth="true" hidden="false" outlineLevel="0" max="11534" min="11534" style="181" width="15.86"/>
    <col collapsed="false" customWidth="true" hidden="false" outlineLevel="0" max="11535" min="11535" style="181" width="15.59"/>
    <col collapsed="false" customWidth="true" hidden="false" outlineLevel="0" max="11536" min="11536" style="181" width="15.46"/>
    <col collapsed="false" customWidth="true" hidden="false" outlineLevel="0" max="11537" min="11537" style="181" width="14.53"/>
    <col collapsed="false" customWidth="true" hidden="false" outlineLevel="0" max="11538" min="11538" style="181" width="15.07"/>
    <col collapsed="false" customWidth="true" hidden="false" outlineLevel="0" max="11539" min="11539" style="181" width="15.99"/>
    <col collapsed="false" customWidth="true" hidden="false" outlineLevel="0" max="11540" min="11540" style="181" width="21.67"/>
    <col collapsed="false" customWidth="true" hidden="false" outlineLevel="0" max="11541" min="11541" style="181" width="29.47"/>
    <col collapsed="false" customWidth="true" hidden="false" outlineLevel="0" max="11542" min="11542" style="181" width="7.27"/>
    <col collapsed="false" customWidth="true" hidden="false" outlineLevel="0" max="11543" min="11543" style="181" width="5.28"/>
    <col collapsed="false" customWidth="false" hidden="false" outlineLevel="0" max="11544" min="11544" style="181" width="8.46"/>
    <col collapsed="false" customWidth="true" hidden="false" outlineLevel="0" max="11545" min="11545" style="181" width="12.55"/>
    <col collapsed="false" customWidth="false" hidden="false" outlineLevel="0" max="11774" min="11546" style="181" width="8.46"/>
    <col collapsed="false" customWidth="true" hidden="false" outlineLevel="0" max="11775" min="11775" style="181" width="4.09"/>
    <col collapsed="false" customWidth="true" hidden="false" outlineLevel="0" max="11776" min="11776" style="181" width="16.92"/>
    <col collapsed="false" customWidth="true" hidden="false" outlineLevel="0" max="11777" min="11777" style="181" width="17.57"/>
    <col collapsed="false" customWidth="true" hidden="false" outlineLevel="0" max="11778" min="11778" style="181" width="14.27"/>
    <col collapsed="false" customWidth="true" hidden="false" outlineLevel="0" max="11780" min="11779" style="181" width="11.49"/>
    <col collapsed="false" customWidth="true" hidden="false" outlineLevel="0" max="11781" min="11781" style="181" width="6.61"/>
    <col collapsed="false" customWidth="true" hidden="false" outlineLevel="0" max="11782" min="11782" style="181" width="9.38"/>
    <col collapsed="false" customWidth="true" hidden="false" outlineLevel="0" max="11783" min="11783" style="181" width="14.66"/>
    <col collapsed="false" customWidth="true" hidden="false" outlineLevel="0" max="11784" min="11784" style="181" width="14.01"/>
    <col collapsed="false" customWidth="true" hidden="false" outlineLevel="0" max="11785" min="11785" style="181" width="16.92"/>
    <col collapsed="false" customWidth="true" hidden="false" outlineLevel="0" max="11786" min="11786" style="181" width="12.29"/>
    <col collapsed="false" customWidth="true" hidden="false" outlineLevel="0" max="11787" min="11787" style="181" width="17.84"/>
    <col collapsed="false" customWidth="true" hidden="false" outlineLevel="0" max="11788" min="11788" style="181" width="14.01"/>
    <col collapsed="false" customWidth="true" hidden="false" outlineLevel="0" max="11789" min="11789" style="181" width="19.43"/>
    <col collapsed="false" customWidth="true" hidden="false" outlineLevel="0" max="11790" min="11790" style="181" width="15.86"/>
    <col collapsed="false" customWidth="true" hidden="false" outlineLevel="0" max="11791" min="11791" style="181" width="15.59"/>
    <col collapsed="false" customWidth="true" hidden="false" outlineLevel="0" max="11792" min="11792" style="181" width="15.46"/>
    <col collapsed="false" customWidth="true" hidden="false" outlineLevel="0" max="11793" min="11793" style="181" width="14.53"/>
    <col collapsed="false" customWidth="true" hidden="false" outlineLevel="0" max="11794" min="11794" style="181" width="15.07"/>
    <col collapsed="false" customWidth="true" hidden="false" outlineLevel="0" max="11795" min="11795" style="181" width="15.99"/>
    <col collapsed="false" customWidth="true" hidden="false" outlineLevel="0" max="11796" min="11796" style="181" width="21.67"/>
    <col collapsed="false" customWidth="true" hidden="false" outlineLevel="0" max="11797" min="11797" style="181" width="29.47"/>
    <col collapsed="false" customWidth="true" hidden="false" outlineLevel="0" max="11798" min="11798" style="181" width="7.27"/>
    <col collapsed="false" customWidth="true" hidden="false" outlineLevel="0" max="11799" min="11799" style="181" width="5.28"/>
    <col collapsed="false" customWidth="false" hidden="false" outlineLevel="0" max="11800" min="11800" style="181" width="8.46"/>
    <col collapsed="false" customWidth="true" hidden="false" outlineLevel="0" max="11801" min="11801" style="181" width="12.55"/>
    <col collapsed="false" customWidth="false" hidden="false" outlineLevel="0" max="12030" min="11802" style="181" width="8.46"/>
    <col collapsed="false" customWidth="true" hidden="false" outlineLevel="0" max="12031" min="12031" style="181" width="4.09"/>
    <col collapsed="false" customWidth="true" hidden="false" outlineLevel="0" max="12032" min="12032" style="181" width="16.92"/>
    <col collapsed="false" customWidth="true" hidden="false" outlineLevel="0" max="12033" min="12033" style="181" width="17.57"/>
    <col collapsed="false" customWidth="true" hidden="false" outlineLevel="0" max="12034" min="12034" style="181" width="14.27"/>
    <col collapsed="false" customWidth="true" hidden="false" outlineLevel="0" max="12036" min="12035" style="181" width="11.49"/>
    <col collapsed="false" customWidth="true" hidden="false" outlineLevel="0" max="12037" min="12037" style="181" width="6.61"/>
    <col collapsed="false" customWidth="true" hidden="false" outlineLevel="0" max="12038" min="12038" style="181" width="9.38"/>
    <col collapsed="false" customWidth="true" hidden="false" outlineLevel="0" max="12039" min="12039" style="181" width="14.66"/>
    <col collapsed="false" customWidth="true" hidden="false" outlineLevel="0" max="12040" min="12040" style="181" width="14.01"/>
    <col collapsed="false" customWidth="true" hidden="false" outlineLevel="0" max="12041" min="12041" style="181" width="16.92"/>
    <col collapsed="false" customWidth="true" hidden="false" outlineLevel="0" max="12042" min="12042" style="181" width="12.29"/>
    <col collapsed="false" customWidth="true" hidden="false" outlineLevel="0" max="12043" min="12043" style="181" width="17.84"/>
    <col collapsed="false" customWidth="true" hidden="false" outlineLevel="0" max="12044" min="12044" style="181" width="14.01"/>
    <col collapsed="false" customWidth="true" hidden="false" outlineLevel="0" max="12045" min="12045" style="181" width="19.43"/>
    <col collapsed="false" customWidth="true" hidden="false" outlineLevel="0" max="12046" min="12046" style="181" width="15.86"/>
    <col collapsed="false" customWidth="true" hidden="false" outlineLevel="0" max="12047" min="12047" style="181" width="15.59"/>
    <col collapsed="false" customWidth="true" hidden="false" outlineLevel="0" max="12048" min="12048" style="181" width="15.46"/>
    <col collapsed="false" customWidth="true" hidden="false" outlineLevel="0" max="12049" min="12049" style="181" width="14.53"/>
    <col collapsed="false" customWidth="true" hidden="false" outlineLevel="0" max="12050" min="12050" style="181" width="15.07"/>
    <col collapsed="false" customWidth="true" hidden="false" outlineLevel="0" max="12051" min="12051" style="181" width="15.99"/>
    <col collapsed="false" customWidth="true" hidden="false" outlineLevel="0" max="12052" min="12052" style="181" width="21.67"/>
    <col collapsed="false" customWidth="true" hidden="false" outlineLevel="0" max="12053" min="12053" style="181" width="29.47"/>
    <col collapsed="false" customWidth="true" hidden="false" outlineLevel="0" max="12054" min="12054" style="181" width="7.27"/>
    <col collapsed="false" customWidth="true" hidden="false" outlineLevel="0" max="12055" min="12055" style="181" width="5.28"/>
    <col collapsed="false" customWidth="false" hidden="false" outlineLevel="0" max="12056" min="12056" style="181" width="8.46"/>
    <col collapsed="false" customWidth="true" hidden="false" outlineLevel="0" max="12057" min="12057" style="181" width="12.55"/>
    <col collapsed="false" customWidth="false" hidden="false" outlineLevel="0" max="12286" min="12058" style="181" width="8.46"/>
    <col collapsed="false" customWidth="true" hidden="false" outlineLevel="0" max="12287" min="12287" style="181" width="4.09"/>
    <col collapsed="false" customWidth="true" hidden="false" outlineLevel="0" max="12288" min="12288" style="181" width="16.92"/>
    <col collapsed="false" customWidth="true" hidden="false" outlineLevel="0" max="12289" min="12289" style="181" width="17.57"/>
    <col collapsed="false" customWidth="true" hidden="false" outlineLevel="0" max="12290" min="12290" style="181" width="14.27"/>
    <col collapsed="false" customWidth="true" hidden="false" outlineLevel="0" max="12292" min="12291" style="181" width="11.49"/>
    <col collapsed="false" customWidth="true" hidden="false" outlineLevel="0" max="12293" min="12293" style="181" width="6.61"/>
    <col collapsed="false" customWidth="true" hidden="false" outlineLevel="0" max="12294" min="12294" style="181" width="9.38"/>
    <col collapsed="false" customWidth="true" hidden="false" outlineLevel="0" max="12295" min="12295" style="181" width="14.66"/>
    <col collapsed="false" customWidth="true" hidden="false" outlineLevel="0" max="12296" min="12296" style="181" width="14.01"/>
    <col collapsed="false" customWidth="true" hidden="false" outlineLevel="0" max="12297" min="12297" style="181" width="16.92"/>
    <col collapsed="false" customWidth="true" hidden="false" outlineLevel="0" max="12298" min="12298" style="181" width="12.29"/>
    <col collapsed="false" customWidth="true" hidden="false" outlineLevel="0" max="12299" min="12299" style="181" width="17.84"/>
    <col collapsed="false" customWidth="true" hidden="false" outlineLevel="0" max="12300" min="12300" style="181" width="14.01"/>
    <col collapsed="false" customWidth="true" hidden="false" outlineLevel="0" max="12301" min="12301" style="181" width="19.43"/>
    <col collapsed="false" customWidth="true" hidden="false" outlineLevel="0" max="12302" min="12302" style="181" width="15.86"/>
    <col collapsed="false" customWidth="true" hidden="false" outlineLevel="0" max="12303" min="12303" style="181" width="15.59"/>
    <col collapsed="false" customWidth="true" hidden="false" outlineLevel="0" max="12304" min="12304" style="181" width="15.46"/>
    <col collapsed="false" customWidth="true" hidden="false" outlineLevel="0" max="12305" min="12305" style="181" width="14.53"/>
    <col collapsed="false" customWidth="true" hidden="false" outlineLevel="0" max="12306" min="12306" style="181" width="15.07"/>
    <col collapsed="false" customWidth="true" hidden="false" outlineLevel="0" max="12307" min="12307" style="181" width="15.99"/>
    <col collapsed="false" customWidth="true" hidden="false" outlineLevel="0" max="12308" min="12308" style="181" width="21.67"/>
    <col collapsed="false" customWidth="true" hidden="false" outlineLevel="0" max="12309" min="12309" style="181" width="29.47"/>
    <col collapsed="false" customWidth="true" hidden="false" outlineLevel="0" max="12310" min="12310" style="181" width="7.27"/>
    <col collapsed="false" customWidth="true" hidden="false" outlineLevel="0" max="12311" min="12311" style="181" width="5.28"/>
    <col collapsed="false" customWidth="false" hidden="false" outlineLevel="0" max="12312" min="12312" style="181" width="8.46"/>
    <col collapsed="false" customWidth="true" hidden="false" outlineLevel="0" max="12313" min="12313" style="181" width="12.55"/>
    <col collapsed="false" customWidth="false" hidden="false" outlineLevel="0" max="12542" min="12314" style="181" width="8.46"/>
    <col collapsed="false" customWidth="true" hidden="false" outlineLevel="0" max="12543" min="12543" style="181" width="4.09"/>
    <col collapsed="false" customWidth="true" hidden="false" outlineLevel="0" max="12544" min="12544" style="181" width="16.92"/>
    <col collapsed="false" customWidth="true" hidden="false" outlineLevel="0" max="12545" min="12545" style="181" width="17.57"/>
    <col collapsed="false" customWidth="true" hidden="false" outlineLevel="0" max="12546" min="12546" style="181" width="14.27"/>
    <col collapsed="false" customWidth="true" hidden="false" outlineLevel="0" max="12548" min="12547" style="181" width="11.49"/>
    <col collapsed="false" customWidth="true" hidden="false" outlineLevel="0" max="12549" min="12549" style="181" width="6.61"/>
    <col collapsed="false" customWidth="true" hidden="false" outlineLevel="0" max="12550" min="12550" style="181" width="9.38"/>
    <col collapsed="false" customWidth="true" hidden="false" outlineLevel="0" max="12551" min="12551" style="181" width="14.66"/>
    <col collapsed="false" customWidth="true" hidden="false" outlineLevel="0" max="12552" min="12552" style="181" width="14.01"/>
    <col collapsed="false" customWidth="true" hidden="false" outlineLevel="0" max="12553" min="12553" style="181" width="16.92"/>
    <col collapsed="false" customWidth="true" hidden="false" outlineLevel="0" max="12554" min="12554" style="181" width="12.29"/>
    <col collapsed="false" customWidth="true" hidden="false" outlineLevel="0" max="12555" min="12555" style="181" width="17.84"/>
    <col collapsed="false" customWidth="true" hidden="false" outlineLevel="0" max="12556" min="12556" style="181" width="14.01"/>
    <col collapsed="false" customWidth="true" hidden="false" outlineLevel="0" max="12557" min="12557" style="181" width="19.43"/>
    <col collapsed="false" customWidth="true" hidden="false" outlineLevel="0" max="12558" min="12558" style="181" width="15.86"/>
    <col collapsed="false" customWidth="true" hidden="false" outlineLevel="0" max="12559" min="12559" style="181" width="15.59"/>
    <col collapsed="false" customWidth="true" hidden="false" outlineLevel="0" max="12560" min="12560" style="181" width="15.46"/>
    <col collapsed="false" customWidth="true" hidden="false" outlineLevel="0" max="12561" min="12561" style="181" width="14.53"/>
    <col collapsed="false" customWidth="true" hidden="false" outlineLevel="0" max="12562" min="12562" style="181" width="15.07"/>
    <col collapsed="false" customWidth="true" hidden="false" outlineLevel="0" max="12563" min="12563" style="181" width="15.99"/>
    <col collapsed="false" customWidth="true" hidden="false" outlineLevel="0" max="12564" min="12564" style="181" width="21.67"/>
    <col collapsed="false" customWidth="true" hidden="false" outlineLevel="0" max="12565" min="12565" style="181" width="29.47"/>
    <col collapsed="false" customWidth="true" hidden="false" outlineLevel="0" max="12566" min="12566" style="181" width="7.27"/>
    <col collapsed="false" customWidth="true" hidden="false" outlineLevel="0" max="12567" min="12567" style="181" width="5.28"/>
    <col collapsed="false" customWidth="false" hidden="false" outlineLevel="0" max="12568" min="12568" style="181" width="8.46"/>
    <col collapsed="false" customWidth="true" hidden="false" outlineLevel="0" max="12569" min="12569" style="181" width="12.55"/>
    <col collapsed="false" customWidth="false" hidden="false" outlineLevel="0" max="12798" min="12570" style="181" width="8.46"/>
    <col collapsed="false" customWidth="true" hidden="false" outlineLevel="0" max="12799" min="12799" style="181" width="4.09"/>
    <col collapsed="false" customWidth="true" hidden="false" outlineLevel="0" max="12800" min="12800" style="181" width="16.92"/>
    <col collapsed="false" customWidth="true" hidden="false" outlineLevel="0" max="12801" min="12801" style="181" width="17.57"/>
    <col collapsed="false" customWidth="true" hidden="false" outlineLevel="0" max="12802" min="12802" style="181" width="14.27"/>
    <col collapsed="false" customWidth="true" hidden="false" outlineLevel="0" max="12804" min="12803" style="181" width="11.49"/>
    <col collapsed="false" customWidth="true" hidden="false" outlineLevel="0" max="12805" min="12805" style="181" width="6.61"/>
    <col collapsed="false" customWidth="true" hidden="false" outlineLevel="0" max="12806" min="12806" style="181" width="9.38"/>
    <col collapsed="false" customWidth="true" hidden="false" outlineLevel="0" max="12807" min="12807" style="181" width="14.66"/>
    <col collapsed="false" customWidth="true" hidden="false" outlineLevel="0" max="12808" min="12808" style="181" width="14.01"/>
    <col collapsed="false" customWidth="true" hidden="false" outlineLevel="0" max="12809" min="12809" style="181" width="16.92"/>
    <col collapsed="false" customWidth="true" hidden="false" outlineLevel="0" max="12810" min="12810" style="181" width="12.29"/>
    <col collapsed="false" customWidth="true" hidden="false" outlineLevel="0" max="12811" min="12811" style="181" width="17.84"/>
    <col collapsed="false" customWidth="true" hidden="false" outlineLevel="0" max="12812" min="12812" style="181" width="14.01"/>
    <col collapsed="false" customWidth="true" hidden="false" outlineLevel="0" max="12813" min="12813" style="181" width="19.43"/>
    <col collapsed="false" customWidth="true" hidden="false" outlineLevel="0" max="12814" min="12814" style="181" width="15.86"/>
    <col collapsed="false" customWidth="true" hidden="false" outlineLevel="0" max="12815" min="12815" style="181" width="15.59"/>
    <col collapsed="false" customWidth="true" hidden="false" outlineLevel="0" max="12816" min="12816" style="181" width="15.46"/>
    <col collapsed="false" customWidth="true" hidden="false" outlineLevel="0" max="12817" min="12817" style="181" width="14.53"/>
    <col collapsed="false" customWidth="true" hidden="false" outlineLevel="0" max="12818" min="12818" style="181" width="15.07"/>
    <col collapsed="false" customWidth="true" hidden="false" outlineLevel="0" max="12819" min="12819" style="181" width="15.99"/>
    <col collapsed="false" customWidth="true" hidden="false" outlineLevel="0" max="12820" min="12820" style="181" width="21.67"/>
    <col collapsed="false" customWidth="true" hidden="false" outlineLevel="0" max="12821" min="12821" style="181" width="29.47"/>
    <col collapsed="false" customWidth="true" hidden="false" outlineLevel="0" max="12822" min="12822" style="181" width="7.27"/>
    <col collapsed="false" customWidth="true" hidden="false" outlineLevel="0" max="12823" min="12823" style="181" width="5.28"/>
    <col collapsed="false" customWidth="false" hidden="false" outlineLevel="0" max="12824" min="12824" style="181" width="8.46"/>
    <col collapsed="false" customWidth="true" hidden="false" outlineLevel="0" max="12825" min="12825" style="181" width="12.55"/>
    <col collapsed="false" customWidth="false" hidden="false" outlineLevel="0" max="13054" min="12826" style="181" width="8.46"/>
    <col collapsed="false" customWidth="true" hidden="false" outlineLevel="0" max="13055" min="13055" style="181" width="4.09"/>
    <col collapsed="false" customWidth="true" hidden="false" outlineLevel="0" max="13056" min="13056" style="181" width="16.92"/>
    <col collapsed="false" customWidth="true" hidden="false" outlineLevel="0" max="13057" min="13057" style="181" width="17.57"/>
    <col collapsed="false" customWidth="true" hidden="false" outlineLevel="0" max="13058" min="13058" style="181" width="14.27"/>
    <col collapsed="false" customWidth="true" hidden="false" outlineLevel="0" max="13060" min="13059" style="181" width="11.49"/>
    <col collapsed="false" customWidth="true" hidden="false" outlineLevel="0" max="13061" min="13061" style="181" width="6.61"/>
    <col collapsed="false" customWidth="true" hidden="false" outlineLevel="0" max="13062" min="13062" style="181" width="9.38"/>
    <col collapsed="false" customWidth="true" hidden="false" outlineLevel="0" max="13063" min="13063" style="181" width="14.66"/>
    <col collapsed="false" customWidth="true" hidden="false" outlineLevel="0" max="13064" min="13064" style="181" width="14.01"/>
    <col collapsed="false" customWidth="true" hidden="false" outlineLevel="0" max="13065" min="13065" style="181" width="16.92"/>
    <col collapsed="false" customWidth="true" hidden="false" outlineLevel="0" max="13066" min="13066" style="181" width="12.29"/>
    <col collapsed="false" customWidth="true" hidden="false" outlineLevel="0" max="13067" min="13067" style="181" width="17.84"/>
    <col collapsed="false" customWidth="true" hidden="false" outlineLevel="0" max="13068" min="13068" style="181" width="14.01"/>
    <col collapsed="false" customWidth="true" hidden="false" outlineLevel="0" max="13069" min="13069" style="181" width="19.43"/>
    <col collapsed="false" customWidth="true" hidden="false" outlineLevel="0" max="13070" min="13070" style="181" width="15.86"/>
    <col collapsed="false" customWidth="true" hidden="false" outlineLevel="0" max="13071" min="13071" style="181" width="15.59"/>
    <col collapsed="false" customWidth="true" hidden="false" outlineLevel="0" max="13072" min="13072" style="181" width="15.46"/>
    <col collapsed="false" customWidth="true" hidden="false" outlineLevel="0" max="13073" min="13073" style="181" width="14.53"/>
    <col collapsed="false" customWidth="true" hidden="false" outlineLevel="0" max="13074" min="13074" style="181" width="15.07"/>
    <col collapsed="false" customWidth="true" hidden="false" outlineLevel="0" max="13075" min="13075" style="181" width="15.99"/>
    <col collapsed="false" customWidth="true" hidden="false" outlineLevel="0" max="13076" min="13076" style="181" width="21.67"/>
    <col collapsed="false" customWidth="true" hidden="false" outlineLevel="0" max="13077" min="13077" style="181" width="29.47"/>
    <col collapsed="false" customWidth="true" hidden="false" outlineLevel="0" max="13078" min="13078" style="181" width="7.27"/>
    <col collapsed="false" customWidth="true" hidden="false" outlineLevel="0" max="13079" min="13079" style="181" width="5.28"/>
    <col collapsed="false" customWidth="false" hidden="false" outlineLevel="0" max="13080" min="13080" style="181" width="8.46"/>
    <col collapsed="false" customWidth="true" hidden="false" outlineLevel="0" max="13081" min="13081" style="181" width="12.55"/>
    <col collapsed="false" customWidth="false" hidden="false" outlineLevel="0" max="13310" min="13082" style="181" width="8.46"/>
    <col collapsed="false" customWidth="true" hidden="false" outlineLevel="0" max="13311" min="13311" style="181" width="4.09"/>
    <col collapsed="false" customWidth="true" hidden="false" outlineLevel="0" max="13312" min="13312" style="181" width="16.92"/>
    <col collapsed="false" customWidth="true" hidden="false" outlineLevel="0" max="13313" min="13313" style="181" width="17.57"/>
    <col collapsed="false" customWidth="true" hidden="false" outlineLevel="0" max="13314" min="13314" style="181" width="14.27"/>
    <col collapsed="false" customWidth="true" hidden="false" outlineLevel="0" max="13316" min="13315" style="181" width="11.49"/>
    <col collapsed="false" customWidth="true" hidden="false" outlineLevel="0" max="13317" min="13317" style="181" width="6.61"/>
    <col collapsed="false" customWidth="true" hidden="false" outlineLevel="0" max="13318" min="13318" style="181" width="9.38"/>
    <col collapsed="false" customWidth="true" hidden="false" outlineLevel="0" max="13319" min="13319" style="181" width="14.66"/>
    <col collapsed="false" customWidth="true" hidden="false" outlineLevel="0" max="13320" min="13320" style="181" width="14.01"/>
    <col collapsed="false" customWidth="true" hidden="false" outlineLevel="0" max="13321" min="13321" style="181" width="16.92"/>
    <col collapsed="false" customWidth="true" hidden="false" outlineLevel="0" max="13322" min="13322" style="181" width="12.29"/>
    <col collapsed="false" customWidth="true" hidden="false" outlineLevel="0" max="13323" min="13323" style="181" width="17.84"/>
    <col collapsed="false" customWidth="true" hidden="false" outlineLevel="0" max="13324" min="13324" style="181" width="14.01"/>
    <col collapsed="false" customWidth="true" hidden="false" outlineLevel="0" max="13325" min="13325" style="181" width="19.43"/>
    <col collapsed="false" customWidth="true" hidden="false" outlineLevel="0" max="13326" min="13326" style="181" width="15.86"/>
    <col collapsed="false" customWidth="true" hidden="false" outlineLevel="0" max="13327" min="13327" style="181" width="15.59"/>
    <col collapsed="false" customWidth="true" hidden="false" outlineLevel="0" max="13328" min="13328" style="181" width="15.46"/>
    <col collapsed="false" customWidth="true" hidden="false" outlineLevel="0" max="13329" min="13329" style="181" width="14.53"/>
    <col collapsed="false" customWidth="true" hidden="false" outlineLevel="0" max="13330" min="13330" style="181" width="15.07"/>
    <col collapsed="false" customWidth="true" hidden="false" outlineLevel="0" max="13331" min="13331" style="181" width="15.99"/>
    <col collapsed="false" customWidth="true" hidden="false" outlineLevel="0" max="13332" min="13332" style="181" width="21.67"/>
    <col collapsed="false" customWidth="true" hidden="false" outlineLevel="0" max="13333" min="13333" style="181" width="29.47"/>
    <col collapsed="false" customWidth="true" hidden="false" outlineLevel="0" max="13334" min="13334" style="181" width="7.27"/>
    <col collapsed="false" customWidth="true" hidden="false" outlineLevel="0" max="13335" min="13335" style="181" width="5.28"/>
    <col collapsed="false" customWidth="false" hidden="false" outlineLevel="0" max="13336" min="13336" style="181" width="8.46"/>
    <col collapsed="false" customWidth="true" hidden="false" outlineLevel="0" max="13337" min="13337" style="181" width="12.55"/>
    <col collapsed="false" customWidth="false" hidden="false" outlineLevel="0" max="13566" min="13338" style="181" width="8.46"/>
    <col collapsed="false" customWidth="true" hidden="false" outlineLevel="0" max="13567" min="13567" style="181" width="4.09"/>
    <col collapsed="false" customWidth="true" hidden="false" outlineLevel="0" max="13568" min="13568" style="181" width="16.92"/>
    <col collapsed="false" customWidth="true" hidden="false" outlineLevel="0" max="13569" min="13569" style="181" width="17.57"/>
    <col collapsed="false" customWidth="true" hidden="false" outlineLevel="0" max="13570" min="13570" style="181" width="14.27"/>
    <col collapsed="false" customWidth="true" hidden="false" outlineLevel="0" max="13572" min="13571" style="181" width="11.49"/>
    <col collapsed="false" customWidth="true" hidden="false" outlineLevel="0" max="13573" min="13573" style="181" width="6.61"/>
    <col collapsed="false" customWidth="true" hidden="false" outlineLevel="0" max="13574" min="13574" style="181" width="9.38"/>
    <col collapsed="false" customWidth="true" hidden="false" outlineLevel="0" max="13575" min="13575" style="181" width="14.66"/>
    <col collapsed="false" customWidth="true" hidden="false" outlineLevel="0" max="13576" min="13576" style="181" width="14.01"/>
    <col collapsed="false" customWidth="true" hidden="false" outlineLevel="0" max="13577" min="13577" style="181" width="16.92"/>
    <col collapsed="false" customWidth="true" hidden="false" outlineLevel="0" max="13578" min="13578" style="181" width="12.29"/>
    <col collapsed="false" customWidth="true" hidden="false" outlineLevel="0" max="13579" min="13579" style="181" width="17.84"/>
    <col collapsed="false" customWidth="true" hidden="false" outlineLevel="0" max="13580" min="13580" style="181" width="14.01"/>
    <col collapsed="false" customWidth="true" hidden="false" outlineLevel="0" max="13581" min="13581" style="181" width="19.43"/>
    <col collapsed="false" customWidth="true" hidden="false" outlineLevel="0" max="13582" min="13582" style="181" width="15.86"/>
    <col collapsed="false" customWidth="true" hidden="false" outlineLevel="0" max="13583" min="13583" style="181" width="15.59"/>
    <col collapsed="false" customWidth="true" hidden="false" outlineLevel="0" max="13584" min="13584" style="181" width="15.46"/>
    <col collapsed="false" customWidth="true" hidden="false" outlineLevel="0" max="13585" min="13585" style="181" width="14.53"/>
    <col collapsed="false" customWidth="true" hidden="false" outlineLevel="0" max="13586" min="13586" style="181" width="15.07"/>
    <col collapsed="false" customWidth="true" hidden="false" outlineLevel="0" max="13587" min="13587" style="181" width="15.99"/>
    <col collapsed="false" customWidth="true" hidden="false" outlineLevel="0" max="13588" min="13588" style="181" width="21.67"/>
    <col collapsed="false" customWidth="true" hidden="false" outlineLevel="0" max="13589" min="13589" style="181" width="29.47"/>
    <col collapsed="false" customWidth="true" hidden="false" outlineLevel="0" max="13590" min="13590" style="181" width="7.27"/>
    <col collapsed="false" customWidth="true" hidden="false" outlineLevel="0" max="13591" min="13591" style="181" width="5.28"/>
    <col collapsed="false" customWidth="false" hidden="false" outlineLevel="0" max="13592" min="13592" style="181" width="8.46"/>
    <col collapsed="false" customWidth="true" hidden="false" outlineLevel="0" max="13593" min="13593" style="181" width="12.55"/>
    <col collapsed="false" customWidth="false" hidden="false" outlineLevel="0" max="13822" min="13594" style="181" width="8.46"/>
    <col collapsed="false" customWidth="true" hidden="false" outlineLevel="0" max="13823" min="13823" style="181" width="4.09"/>
    <col collapsed="false" customWidth="true" hidden="false" outlineLevel="0" max="13824" min="13824" style="181" width="16.92"/>
    <col collapsed="false" customWidth="true" hidden="false" outlineLevel="0" max="13825" min="13825" style="181" width="17.57"/>
    <col collapsed="false" customWidth="true" hidden="false" outlineLevel="0" max="13826" min="13826" style="181" width="14.27"/>
    <col collapsed="false" customWidth="true" hidden="false" outlineLevel="0" max="13828" min="13827" style="181" width="11.49"/>
    <col collapsed="false" customWidth="true" hidden="false" outlineLevel="0" max="13829" min="13829" style="181" width="6.61"/>
    <col collapsed="false" customWidth="true" hidden="false" outlineLevel="0" max="13830" min="13830" style="181" width="9.38"/>
    <col collapsed="false" customWidth="true" hidden="false" outlineLevel="0" max="13831" min="13831" style="181" width="14.66"/>
    <col collapsed="false" customWidth="true" hidden="false" outlineLevel="0" max="13832" min="13832" style="181" width="14.01"/>
    <col collapsed="false" customWidth="true" hidden="false" outlineLevel="0" max="13833" min="13833" style="181" width="16.92"/>
    <col collapsed="false" customWidth="true" hidden="false" outlineLevel="0" max="13834" min="13834" style="181" width="12.29"/>
    <col collapsed="false" customWidth="true" hidden="false" outlineLevel="0" max="13835" min="13835" style="181" width="17.84"/>
    <col collapsed="false" customWidth="true" hidden="false" outlineLevel="0" max="13836" min="13836" style="181" width="14.01"/>
    <col collapsed="false" customWidth="true" hidden="false" outlineLevel="0" max="13837" min="13837" style="181" width="19.43"/>
    <col collapsed="false" customWidth="true" hidden="false" outlineLevel="0" max="13838" min="13838" style="181" width="15.86"/>
    <col collapsed="false" customWidth="true" hidden="false" outlineLevel="0" max="13839" min="13839" style="181" width="15.59"/>
    <col collapsed="false" customWidth="true" hidden="false" outlineLevel="0" max="13840" min="13840" style="181" width="15.46"/>
    <col collapsed="false" customWidth="true" hidden="false" outlineLevel="0" max="13841" min="13841" style="181" width="14.53"/>
    <col collapsed="false" customWidth="true" hidden="false" outlineLevel="0" max="13842" min="13842" style="181" width="15.07"/>
    <col collapsed="false" customWidth="true" hidden="false" outlineLevel="0" max="13843" min="13843" style="181" width="15.99"/>
    <col collapsed="false" customWidth="true" hidden="false" outlineLevel="0" max="13844" min="13844" style="181" width="21.67"/>
    <col collapsed="false" customWidth="true" hidden="false" outlineLevel="0" max="13845" min="13845" style="181" width="29.47"/>
    <col collapsed="false" customWidth="true" hidden="false" outlineLevel="0" max="13846" min="13846" style="181" width="7.27"/>
    <col collapsed="false" customWidth="true" hidden="false" outlineLevel="0" max="13847" min="13847" style="181" width="5.28"/>
    <col collapsed="false" customWidth="false" hidden="false" outlineLevel="0" max="13848" min="13848" style="181" width="8.46"/>
    <col collapsed="false" customWidth="true" hidden="false" outlineLevel="0" max="13849" min="13849" style="181" width="12.55"/>
    <col collapsed="false" customWidth="false" hidden="false" outlineLevel="0" max="14078" min="13850" style="181" width="8.46"/>
    <col collapsed="false" customWidth="true" hidden="false" outlineLevel="0" max="14079" min="14079" style="181" width="4.09"/>
    <col collapsed="false" customWidth="true" hidden="false" outlineLevel="0" max="14080" min="14080" style="181" width="16.92"/>
    <col collapsed="false" customWidth="true" hidden="false" outlineLevel="0" max="14081" min="14081" style="181" width="17.57"/>
    <col collapsed="false" customWidth="true" hidden="false" outlineLevel="0" max="14082" min="14082" style="181" width="14.27"/>
    <col collapsed="false" customWidth="true" hidden="false" outlineLevel="0" max="14084" min="14083" style="181" width="11.49"/>
    <col collapsed="false" customWidth="true" hidden="false" outlineLevel="0" max="14085" min="14085" style="181" width="6.61"/>
    <col collapsed="false" customWidth="true" hidden="false" outlineLevel="0" max="14086" min="14086" style="181" width="9.38"/>
    <col collapsed="false" customWidth="true" hidden="false" outlineLevel="0" max="14087" min="14087" style="181" width="14.66"/>
    <col collapsed="false" customWidth="true" hidden="false" outlineLevel="0" max="14088" min="14088" style="181" width="14.01"/>
    <col collapsed="false" customWidth="true" hidden="false" outlineLevel="0" max="14089" min="14089" style="181" width="16.92"/>
    <col collapsed="false" customWidth="true" hidden="false" outlineLevel="0" max="14090" min="14090" style="181" width="12.29"/>
    <col collapsed="false" customWidth="true" hidden="false" outlineLevel="0" max="14091" min="14091" style="181" width="17.84"/>
    <col collapsed="false" customWidth="true" hidden="false" outlineLevel="0" max="14092" min="14092" style="181" width="14.01"/>
    <col collapsed="false" customWidth="true" hidden="false" outlineLevel="0" max="14093" min="14093" style="181" width="19.43"/>
    <col collapsed="false" customWidth="true" hidden="false" outlineLevel="0" max="14094" min="14094" style="181" width="15.86"/>
    <col collapsed="false" customWidth="true" hidden="false" outlineLevel="0" max="14095" min="14095" style="181" width="15.59"/>
    <col collapsed="false" customWidth="true" hidden="false" outlineLevel="0" max="14096" min="14096" style="181" width="15.46"/>
    <col collapsed="false" customWidth="true" hidden="false" outlineLevel="0" max="14097" min="14097" style="181" width="14.53"/>
    <col collapsed="false" customWidth="true" hidden="false" outlineLevel="0" max="14098" min="14098" style="181" width="15.07"/>
    <col collapsed="false" customWidth="true" hidden="false" outlineLevel="0" max="14099" min="14099" style="181" width="15.99"/>
    <col collapsed="false" customWidth="true" hidden="false" outlineLevel="0" max="14100" min="14100" style="181" width="21.67"/>
    <col collapsed="false" customWidth="true" hidden="false" outlineLevel="0" max="14101" min="14101" style="181" width="29.47"/>
    <col collapsed="false" customWidth="true" hidden="false" outlineLevel="0" max="14102" min="14102" style="181" width="7.27"/>
    <col collapsed="false" customWidth="true" hidden="false" outlineLevel="0" max="14103" min="14103" style="181" width="5.28"/>
    <col collapsed="false" customWidth="false" hidden="false" outlineLevel="0" max="14104" min="14104" style="181" width="8.46"/>
    <col collapsed="false" customWidth="true" hidden="false" outlineLevel="0" max="14105" min="14105" style="181" width="12.55"/>
    <col collapsed="false" customWidth="false" hidden="false" outlineLevel="0" max="14334" min="14106" style="181" width="8.46"/>
    <col collapsed="false" customWidth="true" hidden="false" outlineLevel="0" max="14335" min="14335" style="181" width="4.09"/>
    <col collapsed="false" customWidth="true" hidden="false" outlineLevel="0" max="14336" min="14336" style="181" width="16.92"/>
    <col collapsed="false" customWidth="true" hidden="false" outlineLevel="0" max="14337" min="14337" style="181" width="17.57"/>
    <col collapsed="false" customWidth="true" hidden="false" outlineLevel="0" max="14338" min="14338" style="181" width="14.27"/>
    <col collapsed="false" customWidth="true" hidden="false" outlineLevel="0" max="14340" min="14339" style="181" width="11.49"/>
    <col collapsed="false" customWidth="true" hidden="false" outlineLevel="0" max="14341" min="14341" style="181" width="6.61"/>
    <col collapsed="false" customWidth="true" hidden="false" outlineLevel="0" max="14342" min="14342" style="181" width="9.38"/>
    <col collapsed="false" customWidth="true" hidden="false" outlineLevel="0" max="14343" min="14343" style="181" width="14.66"/>
    <col collapsed="false" customWidth="true" hidden="false" outlineLevel="0" max="14344" min="14344" style="181" width="14.01"/>
    <col collapsed="false" customWidth="true" hidden="false" outlineLevel="0" max="14345" min="14345" style="181" width="16.92"/>
    <col collapsed="false" customWidth="true" hidden="false" outlineLevel="0" max="14346" min="14346" style="181" width="12.29"/>
    <col collapsed="false" customWidth="true" hidden="false" outlineLevel="0" max="14347" min="14347" style="181" width="17.84"/>
    <col collapsed="false" customWidth="true" hidden="false" outlineLevel="0" max="14348" min="14348" style="181" width="14.01"/>
    <col collapsed="false" customWidth="true" hidden="false" outlineLevel="0" max="14349" min="14349" style="181" width="19.43"/>
    <col collapsed="false" customWidth="true" hidden="false" outlineLevel="0" max="14350" min="14350" style="181" width="15.86"/>
    <col collapsed="false" customWidth="true" hidden="false" outlineLevel="0" max="14351" min="14351" style="181" width="15.59"/>
    <col collapsed="false" customWidth="true" hidden="false" outlineLevel="0" max="14352" min="14352" style="181" width="15.46"/>
    <col collapsed="false" customWidth="true" hidden="false" outlineLevel="0" max="14353" min="14353" style="181" width="14.53"/>
    <col collapsed="false" customWidth="true" hidden="false" outlineLevel="0" max="14354" min="14354" style="181" width="15.07"/>
    <col collapsed="false" customWidth="true" hidden="false" outlineLevel="0" max="14355" min="14355" style="181" width="15.99"/>
    <col collapsed="false" customWidth="true" hidden="false" outlineLevel="0" max="14356" min="14356" style="181" width="21.67"/>
    <col collapsed="false" customWidth="true" hidden="false" outlineLevel="0" max="14357" min="14357" style="181" width="29.47"/>
    <col collapsed="false" customWidth="true" hidden="false" outlineLevel="0" max="14358" min="14358" style="181" width="7.27"/>
    <col collapsed="false" customWidth="true" hidden="false" outlineLevel="0" max="14359" min="14359" style="181" width="5.28"/>
    <col collapsed="false" customWidth="false" hidden="false" outlineLevel="0" max="14360" min="14360" style="181" width="8.46"/>
    <col collapsed="false" customWidth="true" hidden="false" outlineLevel="0" max="14361" min="14361" style="181" width="12.55"/>
    <col collapsed="false" customWidth="false" hidden="false" outlineLevel="0" max="14590" min="14362" style="181" width="8.46"/>
    <col collapsed="false" customWidth="true" hidden="false" outlineLevel="0" max="14591" min="14591" style="181" width="4.09"/>
    <col collapsed="false" customWidth="true" hidden="false" outlineLevel="0" max="14592" min="14592" style="181" width="16.92"/>
    <col collapsed="false" customWidth="true" hidden="false" outlineLevel="0" max="14593" min="14593" style="181" width="17.57"/>
    <col collapsed="false" customWidth="true" hidden="false" outlineLevel="0" max="14594" min="14594" style="181" width="14.27"/>
    <col collapsed="false" customWidth="true" hidden="false" outlineLevel="0" max="14596" min="14595" style="181" width="11.49"/>
    <col collapsed="false" customWidth="true" hidden="false" outlineLevel="0" max="14597" min="14597" style="181" width="6.61"/>
    <col collapsed="false" customWidth="true" hidden="false" outlineLevel="0" max="14598" min="14598" style="181" width="9.38"/>
    <col collapsed="false" customWidth="true" hidden="false" outlineLevel="0" max="14599" min="14599" style="181" width="14.66"/>
    <col collapsed="false" customWidth="true" hidden="false" outlineLevel="0" max="14600" min="14600" style="181" width="14.01"/>
    <col collapsed="false" customWidth="true" hidden="false" outlineLevel="0" max="14601" min="14601" style="181" width="16.92"/>
    <col collapsed="false" customWidth="true" hidden="false" outlineLevel="0" max="14602" min="14602" style="181" width="12.29"/>
    <col collapsed="false" customWidth="true" hidden="false" outlineLevel="0" max="14603" min="14603" style="181" width="17.84"/>
    <col collapsed="false" customWidth="true" hidden="false" outlineLevel="0" max="14604" min="14604" style="181" width="14.01"/>
    <col collapsed="false" customWidth="true" hidden="false" outlineLevel="0" max="14605" min="14605" style="181" width="19.43"/>
    <col collapsed="false" customWidth="true" hidden="false" outlineLevel="0" max="14606" min="14606" style="181" width="15.86"/>
    <col collapsed="false" customWidth="true" hidden="false" outlineLevel="0" max="14607" min="14607" style="181" width="15.59"/>
    <col collapsed="false" customWidth="true" hidden="false" outlineLevel="0" max="14608" min="14608" style="181" width="15.46"/>
    <col collapsed="false" customWidth="true" hidden="false" outlineLevel="0" max="14609" min="14609" style="181" width="14.53"/>
    <col collapsed="false" customWidth="true" hidden="false" outlineLevel="0" max="14610" min="14610" style="181" width="15.07"/>
    <col collapsed="false" customWidth="true" hidden="false" outlineLevel="0" max="14611" min="14611" style="181" width="15.99"/>
    <col collapsed="false" customWidth="true" hidden="false" outlineLevel="0" max="14612" min="14612" style="181" width="21.67"/>
    <col collapsed="false" customWidth="true" hidden="false" outlineLevel="0" max="14613" min="14613" style="181" width="29.47"/>
    <col collapsed="false" customWidth="true" hidden="false" outlineLevel="0" max="14614" min="14614" style="181" width="7.27"/>
    <col collapsed="false" customWidth="true" hidden="false" outlineLevel="0" max="14615" min="14615" style="181" width="5.28"/>
    <col collapsed="false" customWidth="false" hidden="false" outlineLevel="0" max="14616" min="14616" style="181" width="8.46"/>
    <col collapsed="false" customWidth="true" hidden="false" outlineLevel="0" max="14617" min="14617" style="181" width="12.55"/>
    <col collapsed="false" customWidth="false" hidden="false" outlineLevel="0" max="14846" min="14618" style="181" width="8.46"/>
    <col collapsed="false" customWidth="true" hidden="false" outlineLevel="0" max="14847" min="14847" style="181" width="4.09"/>
    <col collapsed="false" customWidth="true" hidden="false" outlineLevel="0" max="14848" min="14848" style="181" width="16.92"/>
    <col collapsed="false" customWidth="true" hidden="false" outlineLevel="0" max="14849" min="14849" style="181" width="17.57"/>
    <col collapsed="false" customWidth="true" hidden="false" outlineLevel="0" max="14850" min="14850" style="181" width="14.27"/>
    <col collapsed="false" customWidth="true" hidden="false" outlineLevel="0" max="14852" min="14851" style="181" width="11.49"/>
    <col collapsed="false" customWidth="true" hidden="false" outlineLevel="0" max="14853" min="14853" style="181" width="6.61"/>
    <col collapsed="false" customWidth="true" hidden="false" outlineLevel="0" max="14854" min="14854" style="181" width="9.38"/>
    <col collapsed="false" customWidth="true" hidden="false" outlineLevel="0" max="14855" min="14855" style="181" width="14.66"/>
    <col collapsed="false" customWidth="true" hidden="false" outlineLevel="0" max="14856" min="14856" style="181" width="14.01"/>
    <col collapsed="false" customWidth="true" hidden="false" outlineLevel="0" max="14857" min="14857" style="181" width="16.92"/>
    <col collapsed="false" customWidth="true" hidden="false" outlineLevel="0" max="14858" min="14858" style="181" width="12.29"/>
    <col collapsed="false" customWidth="true" hidden="false" outlineLevel="0" max="14859" min="14859" style="181" width="17.84"/>
    <col collapsed="false" customWidth="true" hidden="false" outlineLevel="0" max="14860" min="14860" style="181" width="14.01"/>
    <col collapsed="false" customWidth="true" hidden="false" outlineLevel="0" max="14861" min="14861" style="181" width="19.43"/>
    <col collapsed="false" customWidth="true" hidden="false" outlineLevel="0" max="14862" min="14862" style="181" width="15.86"/>
    <col collapsed="false" customWidth="true" hidden="false" outlineLevel="0" max="14863" min="14863" style="181" width="15.59"/>
    <col collapsed="false" customWidth="true" hidden="false" outlineLevel="0" max="14864" min="14864" style="181" width="15.46"/>
    <col collapsed="false" customWidth="true" hidden="false" outlineLevel="0" max="14865" min="14865" style="181" width="14.53"/>
    <col collapsed="false" customWidth="true" hidden="false" outlineLevel="0" max="14866" min="14866" style="181" width="15.07"/>
    <col collapsed="false" customWidth="true" hidden="false" outlineLevel="0" max="14867" min="14867" style="181" width="15.99"/>
    <col collapsed="false" customWidth="true" hidden="false" outlineLevel="0" max="14868" min="14868" style="181" width="21.67"/>
    <col collapsed="false" customWidth="true" hidden="false" outlineLevel="0" max="14869" min="14869" style="181" width="29.47"/>
    <col collapsed="false" customWidth="true" hidden="false" outlineLevel="0" max="14870" min="14870" style="181" width="7.27"/>
    <col collapsed="false" customWidth="true" hidden="false" outlineLevel="0" max="14871" min="14871" style="181" width="5.28"/>
    <col collapsed="false" customWidth="false" hidden="false" outlineLevel="0" max="14872" min="14872" style="181" width="8.46"/>
    <col collapsed="false" customWidth="true" hidden="false" outlineLevel="0" max="14873" min="14873" style="181" width="12.55"/>
    <col collapsed="false" customWidth="false" hidden="false" outlineLevel="0" max="15102" min="14874" style="181" width="8.46"/>
    <col collapsed="false" customWidth="true" hidden="false" outlineLevel="0" max="15103" min="15103" style="181" width="4.09"/>
    <col collapsed="false" customWidth="true" hidden="false" outlineLevel="0" max="15104" min="15104" style="181" width="16.92"/>
    <col collapsed="false" customWidth="true" hidden="false" outlineLevel="0" max="15105" min="15105" style="181" width="17.57"/>
    <col collapsed="false" customWidth="true" hidden="false" outlineLevel="0" max="15106" min="15106" style="181" width="14.27"/>
    <col collapsed="false" customWidth="true" hidden="false" outlineLevel="0" max="15108" min="15107" style="181" width="11.49"/>
    <col collapsed="false" customWidth="true" hidden="false" outlineLevel="0" max="15109" min="15109" style="181" width="6.61"/>
    <col collapsed="false" customWidth="true" hidden="false" outlineLevel="0" max="15110" min="15110" style="181" width="9.38"/>
    <col collapsed="false" customWidth="true" hidden="false" outlineLevel="0" max="15111" min="15111" style="181" width="14.66"/>
    <col collapsed="false" customWidth="true" hidden="false" outlineLevel="0" max="15112" min="15112" style="181" width="14.01"/>
    <col collapsed="false" customWidth="true" hidden="false" outlineLevel="0" max="15113" min="15113" style="181" width="16.92"/>
    <col collapsed="false" customWidth="true" hidden="false" outlineLevel="0" max="15114" min="15114" style="181" width="12.29"/>
    <col collapsed="false" customWidth="true" hidden="false" outlineLevel="0" max="15115" min="15115" style="181" width="17.84"/>
    <col collapsed="false" customWidth="true" hidden="false" outlineLevel="0" max="15116" min="15116" style="181" width="14.01"/>
    <col collapsed="false" customWidth="true" hidden="false" outlineLevel="0" max="15117" min="15117" style="181" width="19.43"/>
    <col collapsed="false" customWidth="true" hidden="false" outlineLevel="0" max="15118" min="15118" style="181" width="15.86"/>
    <col collapsed="false" customWidth="true" hidden="false" outlineLevel="0" max="15119" min="15119" style="181" width="15.59"/>
    <col collapsed="false" customWidth="true" hidden="false" outlineLevel="0" max="15120" min="15120" style="181" width="15.46"/>
    <col collapsed="false" customWidth="true" hidden="false" outlineLevel="0" max="15121" min="15121" style="181" width="14.53"/>
    <col collapsed="false" customWidth="true" hidden="false" outlineLevel="0" max="15122" min="15122" style="181" width="15.07"/>
    <col collapsed="false" customWidth="true" hidden="false" outlineLevel="0" max="15123" min="15123" style="181" width="15.99"/>
    <col collapsed="false" customWidth="true" hidden="false" outlineLevel="0" max="15124" min="15124" style="181" width="21.67"/>
    <col collapsed="false" customWidth="true" hidden="false" outlineLevel="0" max="15125" min="15125" style="181" width="29.47"/>
    <col collapsed="false" customWidth="true" hidden="false" outlineLevel="0" max="15126" min="15126" style="181" width="7.27"/>
    <col collapsed="false" customWidth="true" hidden="false" outlineLevel="0" max="15127" min="15127" style="181" width="5.28"/>
    <col collapsed="false" customWidth="false" hidden="false" outlineLevel="0" max="15128" min="15128" style="181" width="8.46"/>
    <col collapsed="false" customWidth="true" hidden="false" outlineLevel="0" max="15129" min="15129" style="181" width="12.55"/>
    <col collapsed="false" customWidth="false" hidden="false" outlineLevel="0" max="15358" min="15130" style="181" width="8.46"/>
    <col collapsed="false" customWidth="true" hidden="false" outlineLevel="0" max="15359" min="15359" style="181" width="4.09"/>
    <col collapsed="false" customWidth="true" hidden="false" outlineLevel="0" max="15360" min="15360" style="181" width="16.92"/>
    <col collapsed="false" customWidth="true" hidden="false" outlineLevel="0" max="15361" min="15361" style="181" width="17.57"/>
    <col collapsed="false" customWidth="true" hidden="false" outlineLevel="0" max="15362" min="15362" style="181" width="14.27"/>
    <col collapsed="false" customWidth="true" hidden="false" outlineLevel="0" max="15364" min="15363" style="181" width="11.49"/>
    <col collapsed="false" customWidth="true" hidden="false" outlineLevel="0" max="15365" min="15365" style="181" width="6.61"/>
    <col collapsed="false" customWidth="true" hidden="false" outlineLevel="0" max="15366" min="15366" style="181" width="9.38"/>
    <col collapsed="false" customWidth="true" hidden="false" outlineLevel="0" max="15367" min="15367" style="181" width="14.66"/>
    <col collapsed="false" customWidth="true" hidden="false" outlineLevel="0" max="15368" min="15368" style="181" width="14.01"/>
    <col collapsed="false" customWidth="true" hidden="false" outlineLevel="0" max="15369" min="15369" style="181" width="16.92"/>
    <col collapsed="false" customWidth="true" hidden="false" outlineLevel="0" max="15370" min="15370" style="181" width="12.29"/>
    <col collapsed="false" customWidth="true" hidden="false" outlineLevel="0" max="15371" min="15371" style="181" width="17.84"/>
    <col collapsed="false" customWidth="true" hidden="false" outlineLevel="0" max="15372" min="15372" style="181" width="14.01"/>
    <col collapsed="false" customWidth="true" hidden="false" outlineLevel="0" max="15373" min="15373" style="181" width="19.43"/>
    <col collapsed="false" customWidth="true" hidden="false" outlineLevel="0" max="15374" min="15374" style="181" width="15.86"/>
    <col collapsed="false" customWidth="true" hidden="false" outlineLevel="0" max="15375" min="15375" style="181" width="15.59"/>
    <col collapsed="false" customWidth="true" hidden="false" outlineLevel="0" max="15376" min="15376" style="181" width="15.46"/>
    <col collapsed="false" customWidth="true" hidden="false" outlineLevel="0" max="15377" min="15377" style="181" width="14.53"/>
    <col collapsed="false" customWidth="true" hidden="false" outlineLevel="0" max="15378" min="15378" style="181" width="15.07"/>
    <col collapsed="false" customWidth="true" hidden="false" outlineLevel="0" max="15379" min="15379" style="181" width="15.99"/>
    <col collapsed="false" customWidth="true" hidden="false" outlineLevel="0" max="15380" min="15380" style="181" width="21.67"/>
    <col collapsed="false" customWidth="true" hidden="false" outlineLevel="0" max="15381" min="15381" style="181" width="29.47"/>
    <col collapsed="false" customWidth="true" hidden="false" outlineLevel="0" max="15382" min="15382" style="181" width="7.27"/>
    <col collapsed="false" customWidth="true" hidden="false" outlineLevel="0" max="15383" min="15383" style="181" width="5.28"/>
    <col collapsed="false" customWidth="false" hidden="false" outlineLevel="0" max="15384" min="15384" style="181" width="8.46"/>
    <col collapsed="false" customWidth="true" hidden="false" outlineLevel="0" max="15385" min="15385" style="181" width="12.55"/>
    <col collapsed="false" customWidth="false" hidden="false" outlineLevel="0" max="15614" min="15386" style="181" width="8.46"/>
    <col collapsed="false" customWidth="true" hidden="false" outlineLevel="0" max="15615" min="15615" style="181" width="4.09"/>
    <col collapsed="false" customWidth="true" hidden="false" outlineLevel="0" max="15616" min="15616" style="181" width="16.92"/>
    <col collapsed="false" customWidth="true" hidden="false" outlineLevel="0" max="15617" min="15617" style="181" width="17.57"/>
    <col collapsed="false" customWidth="true" hidden="false" outlineLevel="0" max="15618" min="15618" style="181" width="14.27"/>
    <col collapsed="false" customWidth="true" hidden="false" outlineLevel="0" max="15620" min="15619" style="181" width="11.49"/>
    <col collapsed="false" customWidth="true" hidden="false" outlineLevel="0" max="15621" min="15621" style="181" width="6.61"/>
    <col collapsed="false" customWidth="true" hidden="false" outlineLevel="0" max="15622" min="15622" style="181" width="9.38"/>
    <col collapsed="false" customWidth="true" hidden="false" outlineLevel="0" max="15623" min="15623" style="181" width="14.66"/>
    <col collapsed="false" customWidth="true" hidden="false" outlineLevel="0" max="15624" min="15624" style="181" width="14.01"/>
    <col collapsed="false" customWidth="true" hidden="false" outlineLevel="0" max="15625" min="15625" style="181" width="16.92"/>
    <col collapsed="false" customWidth="true" hidden="false" outlineLevel="0" max="15626" min="15626" style="181" width="12.29"/>
    <col collapsed="false" customWidth="true" hidden="false" outlineLevel="0" max="15627" min="15627" style="181" width="17.84"/>
    <col collapsed="false" customWidth="true" hidden="false" outlineLevel="0" max="15628" min="15628" style="181" width="14.01"/>
    <col collapsed="false" customWidth="true" hidden="false" outlineLevel="0" max="15629" min="15629" style="181" width="19.43"/>
    <col collapsed="false" customWidth="true" hidden="false" outlineLevel="0" max="15630" min="15630" style="181" width="15.86"/>
    <col collapsed="false" customWidth="true" hidden="false" outlineLevel="0" max="15631" min="15631" style="181" width="15.59"/>
    <col collapsed="false" customWidth="true" hidden="false" outlineLevel="0" max="15632" min="15632" style="181" width="15.46"/>
    <col collapsed="false" customWidth="true" hidden="false" outlineLevel="0" max="15633" min="15633" style="181" width="14.53"/>
    <col collapsed="false" customWidth="true" hidden="false" outlineLevel="0" max="15634" min="15634" style="181" width="15.07"/>
    <col collapsed="false" customWidth="true" hidden="false" outlineLevel="0" max="15635" min="15635" style="181" width="15.99"/>
    <col collapsed="false" customWidth="true" hidden="false" outlineLevel="0" max="15636" min="15636" style="181" width="21.67"/>
    <col collapsed="false" customWidth="true" hidden="false" outlineLevel="0" max="15637" min="15637" style="181" width="29.47"/>
    <col collapsed="false" customWidth="true" hidden="false" outlineLevel="0" max="15638" min="15638" style="181" width="7.27"/>
    <col collapsed="false" customWidth="true" hidden="false" outlineLevel="0" max="15639" min="15639" style="181" width="5.28"/>
    <col collapsed="false" customWidth="false" hidden="false" outlineLevel="0" max="15640" min="15640" style="181" width="8.46"/>
    <col collapsed="false" customWidth="true" hidden="false" outlineLevel="0" max="15641" min="15641" style="181" width="12.55"/>
    <col collapsed="false" customWidth="false" hidden="false" outlineLevel="0" max="15870" min="15642" style="181" width="8.46"/>
    <col collapsed="false" customWidth="true" hidden="false" outlineLevel="0" max="15871" min="15871" style="181" width="4.09"/>
    <col collapsed="false" customWidth="true" hidden="false" outlineLevel="0" max="15872" min="15872" style="181" width="16.92"/>
    <col collapsed="false" customWidth="true" hidden="false" outlineLevel="0" max="15873" min="15873" style="181" width="17.57"/>
    <col collapsed="false" customWidth="true" hidden="false" outlineLevel="0" max="15874" min="15874" style="181" width="14.27"/>
    <col collapsed="false" customWidth="true" hidden="false" outlineLevel="0" max="15876" min="15875" style="181" width="11.49"/>
    <col collapsed="false" customWidth="true" hidden="false" outlineLevel="0" max="15877" min="15877" style="181" width="6.61"/>
    <col collapsed="false" customWidth="true" hidden="false" outlineLevel="0" max="15878" min="15878" style="181" width="9.38"/>
    <col collapsed="false" customWidth="true" hidden="false" outlineLevel="0" max="15879" min="15879" style="181" width="14.66"/>
    <col collapsed="false" customWidth="true" hidden="false" outlineLevel="0" max="15880" min="15880" style="181" width="14.01"/>
    <col collapsed="false" customWidth="true" hidden="false" outlineLevel="0" max="15881" min="15881" style="181" width="16.92"/>
    <col collapsed="false" customWidth="true" hidden="false" outlineLevel="0" max="15882" min="15882" style="181" width="12.29"/>
    <col collapsed="false" customWidth="true" hidden="false" outlineLevel="0" max="15883" min="15883" style="181" width="17.84"/>
    <col collapsed="false" customWidth="true" hidden="false" outlineLevel="0" max="15884" min="15884" style="181" width="14.01"/>
    <col collapsed="false" customWidth="true" hidden="false" outlineLevel="0" max="15885" min="15885" style="181" width="19.43"/>
    <col collapsed="false" customWidth="true" hidden="false" outlineLevel="0" max="15886" min="15886" style="181" width="15.86"/>
    <col collapsed="false" customWidth="true" hidden="false" outlineLevel="0" max="15887" min="15887" style="181" width="15.59"/>
    <col collapsed="false" customWidth="true" hidden="false" outlineLevel="0" max="15888" min="15888" style="181" width="15.46"/>
    <col collapsed="false" customWidth="true" hidden="false" outlineLevel="0" max="15889" min="15889" style="181" width="14.53"/>
    <col collapsed="false" customWidth="true" hidden="false" outlineLevel="0" max="15890" min="15890" style="181" width="15.07"/>
    <col collapsed="false" customWidth="true" hidden="false" outlineLevel="0" max="15891" min="15891" style="181" width="15.99"/>
    <col collapsed="false" customWidth="true" hidden="false" outlineLevel="0" max="15892" min="15892" style="181" width="21.67"/>
    <col collapsed="false" customWidth="true" hidden="false" outlineLevel="0" max="15893" min="15893" style="181" width="29.47"/>
    <col collapsed="false" customWidth="true" hidden="false" outlineLevel="0" max="15894" min="15894" style="181" width="7.27"/>
    <col collapsed="false" customWidth="true" hidden="false" outlineLevel="0" max="15895" min="15895" style="181" width="5.28"/>
    <col collapsed="false" customWidth="false" hidden="false" outlineLevel="0" max="15896" min="15896" style="181" width="8.46"/>
    <col collapsed="false" customWidth="true" hidden="false" outlineLevel="0" max="15897" min="15897" style="181" width="12.55"/>
    <col collapsed="false" customWidth="false" hidden="false" outlineLevel="0" max="16126" min="15898" style="181" width="8.46"/>
    <col collapsed="false" customWidth="true" hidden="false" outlineLevel="0" max="16127" min="16127" style="181" width="4.09"/>
    <col collapsed="false" customWidth="true" hidden="false" outlineLevel="0" max="16128" min="16128" style="181" width="16.92"/>
    <col collapsed="false" customWidth="true" hidden="false" outlineLevel="0" max="16129" min="16129" style="181" width="17.57"/>
    <col collapsed="false" customWidth="true" hidden="false" outlineLevel="0" max="16130" min="16130" style="181" width="14.27"/>
    <col collapsed="false" customWidth="true" hidden="false" outlineLevel="0" max="16132" min="16131" style="181" width="11.49"/>
    <col collapsed="false" customWidth="true" hidden="false" outlineLevel="0" max="16133" min="16133" style="181" width="6.61"/>
    <col collapsed="false" customWidth="true" hidden="false" outlineLevel="0" max="16134" min="16134" style="181" width="9.38"/>
    <col collapsed="false" customWidth="true" hidden="false" outlineLevel="0" max="16135" min="16135" style="181" width="14.66"/>
    <col collapsed="false" customWidth="true" hidden="false" outlineLevel="0" max="16136" min="16136" style="181" width="14.01"/>
    <col collapsed="false" customWidth="true" hidden="false" outlineLevel="0" max="16137" min="16137" style="181" width="16.92"/>
    <col collapsed="false" customWidth="true" hidden="false" outlineLevel="0" max="16138" min="16138" style="181" width="12.29"/>
    <col collapsed="false" customWidth="true" hidden="false" outlineLevel="0" max="16139" min="16139" style="181" width="17.84"/>
    <col collapsed="false" customWidth="true" hidden="false" outlineLevel="0" max="16140" min="16140" style="181" width="14.01"/>
    <col collapsed="false" customWidth="true" hidden="false" outlineLevel="0" max="16141" min="16141" style="181" width="19.43"/>
    <col collapsed="false" customWidth="true" hidden="false" outlineLevel="0" max="16142" min="16142" style="181" width="15.86"/>
    <col collapsed="false" customWidth="true" hidden="false" outlineLevel="0" max="16143" min="16143" style="181" width="15.59"/>
    <col collapsed="false" customWidth="true" hidden="false" outlineLevel="0" max="16144" min="16144" style="181" width="15.46"/>
    <col collapsed="false" customWidth="true" hidden="false" outlineLevel="0" max="16145" min="16145" style="181" width="14.53"/>
    <col collapsed="false" customWidth="true" hidden="false" outlineLevel="0" max="16146" min="16146" style="181" width="15.07"/>
    <col collapsed="false" customWidth="true" hidden="false" outlineLevel="0" max="16147" min="16147" style="181" width="15.99"/>
    <col collapsed="false" customWidth="true" hidden="false" outlineLevel="0" max="16148" min="16148" style="181" width="21.67"/>
    <col collapsed="false" customWidth="true" hidden="false" outlineLevel="0" max="16149" min="16149" style="181" width="29.47"/>
    <col collapsed="false" customWidth="true" hidden="false" outlineLevel="0" max="16150" min="16150" style="181" width="7.27"/>
    <col collapsed="false" customWidth="true" hidden="false" outlineLevel="0" max="16151" min="16151" style="181" width="5.28"/>
    <col collapsed="false" customWidth="false" hidden="false" outlineLevel="0" max="16152" min="16152" style="181" width="8.46"/>
    <col collapsed="false" customWidth="true" hidden="false" outlineLevel="0" max="16153" min="16153" style="181" width="12.55"/>
  </cols>
  <sheetData>
    <row r="1" customFormat="false" ht="23.25" hidden="false" customHeight="true" outlineLevel="0" collapsed="false">
      <c r="A1" s="185" t="s">
        <v>397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customFormat="false" ht="15" hidden="false" customHeight="false" outlineLevel="0" collapsed="false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</row>
    <row r="3" s="1" customFormat="true" ht="17.35" hidden="false" customHeight="false" outlineLevel="0" collapsed="false">
      <c r="A3" s="37" t="s">
        <v>188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s="1" customFormat="true" ht="17.35" hidden="false" customHeight="false" outlineLevel="0" collapsed="false">
      <c r="A4" s="187" t="s">
        <v>398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14"/>
      <c r="S4" s="114"/>
      <c r="T4" s="114"/>
      <c r="U4" s="114"/>
      <c r="V4" s="114"/>
      <c r="W4" s="114"/>
      <c r="X4" s="114"/>
      <c r="Y4" s="114"/>
      <c r="Z4" s="114"/>
      <c r="BO4" s="4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2"/>
      <c r="XFC4" s="2"/>
      <c r="XFD4" s="2"/>
    </row>
    <row r="5" s="1" customFormat="true" ht="17.35" hidden="false" customHeight="false" outlineLevel="0" collapsed="false">
      <c r="A5" s="38" t="s">
        <v>190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114"/>
      <c r="S5" s="114"/>
      <c r="T5" s="114"/>
      <c r="U5" s="114"/>
      <c r="V5" s="114"/>
      <c r="W5" s="114"/>
      <c r="X5" s="114"/>
      <c r="Y5" s="114"/>
      <c r="Z5" s="114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  <c r="XFC5" s="2"/>
      <c r="XFD5" s="2"/>
    </row>
    <row r="6" customFormat="false" ht="15" hidden="false" customHeight="true" outlineLevel="0" collapsed="false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  <c r="XFD6" s="2"/>
    </row>
    <row r="7" s="182" customFormat="true" ht="184.5" hidden="false" customHeight="true" outlineLevel="0" collapsed="false">
      <c r="A7" s="189" t="s">
        <v>1</v>
      </c>
      <c r="B7" s="189" t="s">
        <v>87</v>
      </c>
      <c r="C7" s="189" t="s">
        <v>88</v>
      </c>
      <c r="D7" s="190" t="s">
        <v>399</v>
      </c>
      <c r="E7" s="190" t="s">
        <v>400</v>
      </c>
      <c r="F7" s="189" t="s">
        <v>401</v>
      </c>
      <c r="G7" s="191" t="s">
        <v>402</v>
      </c>
      <c r="H7" s="189" t="s">
        <v>403</v>
      </c>
      <c r="I7" s="189" t="s">
        <v>404</v>
      </c>
      <c r="J7" s="189" t="s">
        <v>405</v>
      </c>
      <c r="K7" s="189" t="s">
        <v>406</v>
      </c>
      <c r="L7" s="189" t="s">
        <v>407</v>
      </c>
      <c r="M7" s="192" t="s">
        <v>408</v>
      </c>
      <c r="N7" s="192" t="s">
        <v>409</v>
      </c>
      <c r="O7" s="192" t="s">
        <v>410</v>
      </c>
      <c r="P7" s="189" t="s">
        <v>411</v>
      </c>
      <c r="Q7" s="193" t="s">
        <v>412</v>
      </c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  <c r="XFD7" s="2"/>
    </row>
    <row r="8" customFormat="false" ht="18.75" hidden="false" customHeight="true" outlineLevel="0" collapsed="false">
      <c r="A8" s="194" t="n">
        <v>1</v>
      </c>
      <c r="B8" s="194" t="n">
        <v>2</v>
      </c>
      <c r="C8" s="194" t="n">
        <v>3</v>
      </c>
      <c r="D8" s="194" t="n">
        <v>4</v>
      </c>
      <c r="E8" s="194" t="n">
        <v>5</v>
      </c>
      <c r="F8" s="194" t="n">
        <v>6</v>
      </c>
      <c r="G8" s="194" t="n">
        <v>7</v>
      </c>
      <c r="H8" s="194" t="n">
        <v>8</v>
      </c>
      <c r="I8" s="194" t="n">
        <v>9</v>
      </c>
      <c r="J8" s="194" t="n">
        <v>10</v>
      </c>
      <c r="K8" s="194" t="n">
        <v>11</v>
      </c>
      <c r="L8" s="194" t="n">
        <v>12</v>
      </c>
      <c r="M8" s="194" t="n">
        <v>13</v>
      </c>
      <c r="N8" s="194" t="n">
        <v>14</v>
      </c>
      <c r="O8" s="194" t="n">
        <v>15</v>
      </c>
      <c r="P8" s="194" t="n">
        <v>16</v>
      </c>
      <c r="Q8" s="194" t="n">
        <v>17</v>
      </c>
      <c r="R8" s="181"/>
      <c r="S8" s="181"/>
      <c r="T8" s="181"/>
      <c r="U8" s="181"/>
      <c r="V8" s="181"/>
      <c r="W8" s="181"/>
      <c r="X8" s="181"/>
      <c r="Y8" s="181"/>
    </row>
    <row r="9" s="198" customFormat="true" ht="18.75" hidden="false" customHeight="true" outlineLevel="0" collapsed="false">
      <c r="A9" s="12" t="s">
        <v>3</v>
      </c>
      <c r="B9" s="27" t="s">
        <v>4</v>
      </c>
      <c r="C9" s="85" t="str">
        <f aca="false">'1'!C12</f>
        <v>нд</v>
      </c>
      <c r="D9" s="67" t="s">
        <v>413</v>
      </c>
      <c r="E9" s="67" t="s">
        <v>16</v>
      </c>
      <c r="F9" s="67" t="s">
        <v>16</v>
      </c>
      <c r="G9" s="67" t="s">
        <v>414</v>
      </c>
      <c r="H9" s="195" t="s">
        <v>415</v>
      </c>
      <c r="I9" s="195" t="s">
        <v>415</v>
      </c>
      <c r="J9" s="195" t="s">
        <v>415</v>
      </c>
      <c r="K9" s="195" t="s">
        <v>415</v>
      </c>
      <c r="L9" s="196" t="s">
        <v>415</v>
      </c>
      <c r="M9" s="196" t="s">
        <v>415</v>
      </c>
      <c r="N9" s="196" t="s">
        <v>415</v>
      </c>
      <c r="O9" s="196" t="s">
        <v>415</v>
      </c>
      <c r="P9" s="196" t="s">
        <v>415</v>
      </c>
      <c r="Q9" s="197" t="s">
        <v>415</v>
      </c>
      <c r="WWH9" s="55"/>
      <c r="WWI9" s="55"/>
      <c r="WWJ9" s="55"/>
      <c r="WWK9" s="55"/>
      <c r="WWL9" s="55"/>
      <c r="WWM9" s="55"/>
      <c r="WWN9" s="55"/>
      <c r="WWO9" s="55"/>
      <c r="WWP9" s="55"/>
      <c r="WWQ9" s="55"/>
      <c r="WWR9" s="55"/>
      <c r="WWS9" s="55"/>
      <c r="WWT9" s="55"/>
      <c r="WWU9" s="55"/>
      <c r="WWV9" s="55"/>
      <c r="WWW9" s="55"/>
      <c r="WWX9" s="55"/>
      <c r="WWY9" s="55"/>
      <c r="WWZ9" s="55"/>
      <c r="WXA9" s="55"/>
      <c r="WXB9" s="55"/>
      <c r="WXC9" s="55"/>
      <c r="WXD9" s="55"/>
      <c r="WXE9" s="55"/>
      <c r="WXF9" s="55"/>
      <c r="WXG9" s="55"/>
      <c r="WXH9" s="55"/>
      <c r="WXI9" s="55"/>
      <c r="WXJ9" s="55"/>
      <c r="WXK9" s="55"/>
      <c r="WXL9" s="55"/>
      <c r="WXM9" s="55"/>
      <c r="WXN9" s="55"/>
      <c r="WXO9" s="55"/>
      <c r="WXP9" s="55"/>
      <c r="WXQ9" s="55"/>
      <c r="WXR9" s="55"/>
      <c r="WXS9" s="55"/>
      <c r="WXT9" s="55"/>
      <c r="WXU9" s="55"/>
      <c r="WXV9" s="55"/>
      <c r="WXW9" s="55"/>
      <c r="WXX9" s="55"/>
      <c r="WXY9" s="55"/>
      <c r="WXZ9" s="55"/>
      <c r="WYA9" s="55"/>
      <c r="WYB9" s="55"/>
      <c r="WYC9" s="55"/>
      <c r="WYD9" s="55"/>
      <c r="WYE9" s="55"/>
      <c r="WYF9" s="55"/>
      <c r="WYG9" s="55"/>
      <c r="WYH9" s="55"/>
      <c r="WYI9" s="55"/>
      <c r="WYJ9" s="55"/>
      <c r="WYK9" s="55"/>
      <c r="WYL9" s="55"/>
      <c r="WYM9" s="55"/>
      <c r="WYN9" s="55"/>
      <c r="WYO9" s="55"/>
      <c r="WYP9" s="55"/>
      <c r="WYQ9" s="55"/>
      <c r="WYR9" s="55"/>
      <c r="WYS9" s="55"/>
      <c r="WYT9" s="55"/>
      <c r="WYU9" s="55"/>
      <c r="WYV9" s="55"/>
      <c r="WYW9" s="55"/>
      <c r="WYX9" s="55"/>
      <c r="WYY9" s="55"/>
      <c r="WYZ9" s="55"/>
      <c r="WZA9" s="55"/>
      <c r="WZB9" s="55"/>
      <c r="WZC9" s="55"/>
      <c r="WZD9" s="55"/>
      <c r="WZE9" s="55"/>
      <c r="WZF9" s="55"/>
      <c r="WZG9" s="55"/>
      <c r="WZH9" s="55"/>
      <c r="WZI9" s="55"/>
      <c r="WZJ9" s="55"/>
      <c r="WZK9" s="55"/>
      <c r="WZL9" s="55"/>
      <c r="WZM9" s="55"/>
      <c r="WZN9" s="55"/>
      <c r="WZO9" s="55"/>
      <c r="WZP9" s="55"/>
      <c r="WZQ9" s="55"/>
      <c r="WZR9" s="55"/>
      <c r="WZS9" s="55"/>
      <c r="WZT9" s="55"/>
      <c r="WZU9" s="55"/>
      <c r="WZV9" s="55"/>
      <c r="WZW9" s="55"/>
      <c r="WZX9" s="55"/>
      <c r="WZY9" s="55"/>
      <c r="WZZ9" s="55"/>
      <c r="XAA9" s="55"/>
      <c r="XAB9" s="55"/>
      <c r="XAC9" s="55"/>
      <c r="XAD9" s="55"/>
      <c r="XAE9" s="55"/>
      <c r="XAF9" s="55"/>
      <c r="XAG9" s="55"/>
      <c r="XAH9" s="55"/>
      <c r="XAI9" s="55"/>
      <c r="XAJ9" s="55"/>
      <c r="XAK9" s="55"/>
      <c r="XAL9" s="55"/>
      <c r="XAM9" s="55"/>
      <c r="XAN9" s="55"/>
      <c r="XAO9" s="55"/>
      <c r="XAP9" s="55"/>
      <c r="XAQ9" s="55"/>
      <c r="XAR9" s="55"/>
      <c r="XAS9" s="55"/>
      <c r="XAT9" s="55"/>
      <c r="XAU9" s="55"/>
      <c r="XAV9" s="55"/>
      <c r="XAW9" s="55"/>
      <c r="XAX9" s="55"/>
      <c r="XAY9" s="55"/>
      <c r="XAZ9" s="55"/>
      <c r="XBA9" s="55"/>
      <c r="XBB9" s="55"/>
      <c r="XBC9" s="55"/>
      <c r="XBD9" s="55"/>
      <c r="XBE9" s="55"/>
      <c r="XBF9" s="55"/>
      <c r="XBG9" s="55"/>
      <c r="XBH9" s="55"/>
      <c r="XBI9" s="55"/>
      <c r="XBJ9" s="55"/>
      <c r="XBK9" s="55"/>
      <c r="XBL9" s="55"/>
      <c r="XBM9" s="55"/>
      <c r="XBN9" s="55"/>
      <c r="XBO9" s="55"/>
      <c r="XBP9" s="55"/>
      <c r="XBQ9" s="55"/>
      <c r="XBR9" s="55"/>
      <c r="XBS9" s="55"/>
      <c r="XBT9" s="55"/>
      <c r="XBU9" s="55"/>
      <c r="XBV9" s="55"/>
      <c r="XBW9" s="55"/>
      <c r="XBX9" s="55"/>
      <c r="XBY9" s="55"/>
      <c r="XBZ9" s="55"/>
      <c r="XCA9" s="55"/>
      <c r="XCB9" s="55"/>
      <c r="XCC9" s="55"/>
      <c r="XCD9" s="55"/>
      <c r="XCE9" s="55"/>
      <c r="XCF9" s="55"/>
      <c r="XCG9" s="55"/>
      <c r="XCH9" s="55"/>
      <c r="XCI9" s="55"/>
      <c r="XCJ9" s="55"/>
      <c r="XCK9" s="55"/>
      <c r="XCL9" s="55"/>
      <c r="XCM9" s="55"/>
      <c r="XCN9" s="55"/>
      <c r="XCO9" s="55"/>
      <c r="XCP9" s="55"/>
      <c r="XCQ9" s="55"/>
      <c r="XCR9" s="55"/>
      <c r="XCS9" s="55"/>
      <c r="XCT9" s="55"/>
      <c r="XCU9" s="55"/>
      <c r="XCV9" s="55"/>
      <c r="XCW9" s="55"/>
      <c r="XCX9" s="55"/>
      <c r="XCY9" s="55"/>
      <c r="XCZ9" s="55"/>
      <c r="XDA9" s="55"/>
      <c r="XDB9" s="55"/>
      <c r="XDC9" s="55"/>
      <c r="XDD9" s="55"/>
      <c r="XDE9" s="55"/>
      <c r="XDF9" s="55"/>
      <c r="XDG9" s="55"/>
      <c r="XDH9" s="55"/>
      <c r="XDI9" s="55"/>
      <c r="XDJ9" s="55"/>
      <c r="XDK9" s="55"/>
      <c r="XDL9" s="55"/>
      <c r="XDM9" s="55"/>
      <c r="XDN9" s="55"/>
      <c r="XDO9" s="55"/>
      <c r="XDP9" s="55"/>
      <c r="XDQ9" s="55"/>
      <c r="XDR9" s="55"/>
      <c r="XDS9" s="55"/>
      <c r="XDT9" s="55"/>
      <c r="XDU9" s="55"/>
      <c r="XDV9" s="55"/>
      <c r="XDW9" s="55"/>
      <c r="XDX9" s="55"/>
      <c r="XDY9" s="55"/>
      <c r="XDZ9" s="55"/>
      <c r="XEA9" s="55"/>
      <c r="XEB9" s="55"/>
      <c r="XEC9" s="55"/>
      <c r="XED9" s="55"/>
      <c r="XEE9" s="55"/>
      <c r="XEF9" s="55"/>
      <c r="XEG9" s="55"/>
      <c r="XEH9" s="55"/>
      <c r="XEI9" s="55"/>
      <c r="XEJ9" s="55"/>
      <c r="XEK9" s="55"/>
      <c r="XEL9" s="55"/>
      <c r="XEM9" s="55"/>
      <c r="XEN9" s="55"/>
      <c r="XEO9" s="55"/>
      <c r="XEP9" s="55"/>
      <c r="XEQ9" s="55"/>
      <c r="XER9" s="55"/>
      <c r="XES9" s="55"/>
      <c r="XET9" s="55"/>
      <c r="XEU9" s="55"/>
      <c r="XEV9" s="55"/>
      <c r="XEW9" s="55"/>
      <c r="XEX9" s="55"/>
      <c r="XEY9" s="55"/>
      <c r="XEZ9" s="55"/>
      <c r="XFA9" s="55"/>
      <c r="XFB9" s="55"/>
      <c r="XFC9" s="55"/>
      <c r="XFD9" s="55"/>
    </row>
    <row r="10" s="181" customFormat="true" ht="18.75" hidden="false" customHeight="true" outlineLevel="0" collapsed="false">
      <c r="A10" s="22" t="s">
        <v>5</v>
      </c>
      <c r="B10" s="56" t="s">
        <v>6</v>
      </c>
      <c r="C10" s="85" t="str">
        <f aca="false">'1'!C13</f>
        <v>N_O09</v>
      </c>
      <c r="D10" s="85" t="s">
        <v>413</v>
      </c>
      <c r="E10" s="85" t="s">
        <v>16</v>
      </c>
      <c r="F10" s="85" t="s">
        <v>16</v>
      </c>
      <c r="G10" s="85" t="s">
        <v>414</v>
      </c>
      <c r="H10" s="199" t="s">
        <v>415</v>
      </c>
      <c r="I10" s="199" t="s">
        <v>415</v>
      </c>
      <c r="J10" s="199" t="s">
        <v>415</v>
      </c>
      <c r="K10" s="199" t="s">
        <v>415</v>
      </c>
      <c r="L10" s="194" t="s">
        <v>415</v>
      </c>
      <c r="M10" s="194" t="s">
        <v>415</v>
      </c>
      <c r="N10" s="194" t="s">
        <v>415</v>
      </c>
      <c r="O10" s="194" t="s">
        <v>415</v>
      </c>
      <c r="P10" s="194" t="s">
        <v>415</v>
      </c>
      <c r="Q10" s="200" t="s">
        <v>415</v>
      </c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  <c r="XFC10" s="1"/>
      <c r="XFD10" s="1"/>
    </row>
    <row r="11" s="181" customFormat="true" ht="18.75" hidden="false" customHeight="true" outlineLevel="0" collapsed="false">
      <c r="A11" s="22" t="s">
        <v>7</v>
      </c>
      <c r="B11" s="56" t="s">
        <v>8</v>
      </c>
      <c r="C11" s="85" t="str">
        <f aca="false">'1'!C14</f>
        <v>нд</v>
      </c>
      <c r="D11" s="85" t="s">
        <v>413</v>
      </c>
      <c r="E11" s="85" t="s">
        <v>16</v>
      </c>
      <c r="F11" s="85" t="s">
        <v>16</v>
      </c>
      <c r="G11" s="85" t="s">
        <v>414</v>
      </c>
      <c r="H11" s="199" t="s">
        <v>415</v>
      </c>
      <c r="I11" s="199" t="s">
        <v>415</v>
      </c>
      <c r="J11" s="199" t="s">
        <v>415</v>
      </c>
      <c r="K11" s="199" t="s">
        <v>415</v>
      </c>
      <c r="L11" s="194" t="s">
        <v>415</v>
      </c>
      <c r="M11" s="194" t="s">
        <v>415</v>
      </c>
      <c r="N11" s="194" t="s">
        <v>415</v>
      </c>
      <c r="O11" s="194" t="s">
        <v>415</v>
      </c>
      <c r="P11" s="194" t="s">
        <v>415</v>
      </c>
      <c r="Q11" s="200" t="s">
        <v>415</v>
      </c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  <c r="XFC11" s="1"/>
      <c r="XFD11" s="1"/>
    </row>
    <row r="12" s="181" customFormat="true" ht="18.75" hidden="false" customHeight="true" outlineLevel="0" collapsed="false">
      <c r="A12" s="22" t="s">
        <v>9</v>
      </c>
      <c r="B12" s="56" t="s">
        <v>10</v>
      </c>
      <c r="C12" s="85" t="str">
        <f aca="false">'1'!C15</f>
        <v>нд</v>
      </c>
      <c r="D12" s="85" t="s">
        <v>413</v>
      </c>
      <c r="E12" s="85" t="s">
        <v>16</v>
      </c>
      <c r="F12" s="85" t="s">
        <v>16</v>
      </c>
      <c r="G12" s="85" t="s">
        <v>414</v>
      </c>
      <c r="H12" s="199" t="s">
        <v>415</v>
      </c>
      <c r="I12" s="199" t="s">
        <v>415</v>
      </c>
      <c r="J12" s="199" t="s">
        <v>415</v>
      </c>
      <c r="K12" s="199" t="s">
        <v>415</v>
      </c>
      <c r="L12" s="194" t="s">
        <v>415</v>
      </c>
      <c r="M12" s="194" t="s">
        <v>415</v>
      </c>
      <c r="N12" s="194" t="s">
        <v>415</v>
      </c>
      <c r="O12" s="194" t="s">
        <v>415</v>
      </c>
      <c r="P12" s="194" t="s">
        <v>415</v>
      </c>
      <c r="Q12" s="200" t="s">
        <v>415</v>
      </c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  <c r="XEW12" s="1"/>
      <c r="XEX12" s="1"/>
      <c r="XEY12" s="1"/>
      <c r="XEZ12" s="1"/>
      <c r="XFA12" s="1"/>
      <c r="XFB12" s="1"/>
      <c r="XFC12" s="1"/>
      <c r="XFD12" s="1"/>
    </row>
    <row r="13" s="181" customFormat="true" ht="18.75" hidden="false" customHeight="true" outlineLevel="0" collapsed="false">
      <c r="A13" s="22" t="s">
        <v>11</v>
      </c>
      <c r="B13" s="56" t="s">
        <v>12</v>
      </c>
      <c r="C13" s="85" t="str">
        <f aca="false">'1'!C16</f>
        <v>Q_R01</v>
      </c>
      <c r="D13" s="85" t="s">
        <v>413</v>
      </c>
      <c r="E13" s="85" t="s">
        <v>16</v>
      </c>
      <c r="F13" s="85" t="s">
        <v>16</v>
      </c>
      <c r="G13" s="85" t="s">
        <v>414</v>
      </c>
      <c r="H13" s="199" t="s">
        <v>415</v>
      </c>
      <c r="I13" s="199" t="s">
        <v>415</v>
      </c>
      <c r="J13" s="199" t="s">
        <v>415</v>
      </c>
      <c r="K13" s="199" t="s">
        <v>415</v>
      </c>
      <c r="L13" s="194" t="s">
        <v>415</v>
      </c>
      <c r="M13" s="194" t="s">
        <v>415</v>
      </c>
      <c r="N13" s="194" t="s">
        <v>415</v>
      </c>
      <c r="O13" s="194" t="s">
        <v>415</v>
      </c>
      <c r="P13" s="194" t="s">
        <v>415</v>
      </c>
      <c r="Q13" s="200" t="s">
        <v>415</v>
      </c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1"/>
      <c r="XEU13" s="1"/>
      <c r="XEV13" s="1"/>
      <c r="XEW13" s="1"/>
      <c r="XEX13" s="1"/>
      <c r="XEY13" s="1"/>
      <c r="XEZ13" s="1"/>
      <c r="XFA13" s="1"/>
      <c r="XFB13" s="1"/>
      <c r="XFC13" s="1"/>
      <c r="XFD13" s="1"/>
    </row>
    <row r="14" s="181" customFormat="true" ht="18.75" hidden="false" customHeight="true" outlineLevel="0" collapsed="false">
      <c r="A14" s="22" t="s">
        <v>13</v>
      </c>
      <c r="B14" s="56" t="s">
        <v>14</v>
      </c>
      <c r="C14" s="85" t="str">
        <f aca="false">'1'!C17</f>
        <v>нд</v>
      </c>
      <c r="D14" s="85" t="s">
        <v>413</v>
      </c>
      <c r="E14" s="85" t="s">
        <v>16</v>
      </c>
      <c r="F14" s="85" t="s">
        <v>16</v>
      </c>
      <c r="G14" s="85" t="s">
        <v>414</v>
      </c>
      <c r="H14" s="199" t="s">
        <v>415</v>
      </c>
      <c r="I14" s="199" t="s">
        <v>415</v>
      </c>
      <c r="J14" s="199" t="s">
        <v>415</v>
      </c>
      <c r="K14" s="199" t="s">
        <v>415</v>
      </c>
      <c r="L14" s="194" t="s">
        <v>415</v>
      </c>
      <c r="M14" s="194" t="s">
        <v>415</v>
      </c>
      <c r="N14" s="194" t="s">
        <v>415</v>
      </c>
      <c r="O14" s="194" t="s">
        <v>415</v>
      </c>
      <c r="P14" s="194" t="s">
        <v>415</v>
      </c>
      <c r="Q14" s="200" t="s">
        <v>415</v>
      </c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  <c r="XEW14" s="1"/>
      <c r="XEX14" s="1"/>
      <c r="XEY14" s="1"/>
      <c r="XEZ14" s="1"/>
      <c r="XFA14" s="1"/>
      <c r="XFB14" s="1"/>
      <c r="XFC14" s="1"/>
      <c r="XFD14" s="1"/>
    </row>
    <row r="15" s="198" customFormat="true" ht="18.75" hidden="false" customHeight="true" outlineLevel="0" collapsed="false">
      <c r="A15" s="65" t="s">
        <v>15</v>
      </c>
      <c r="B15" s="66" t="s">
        <v>16</v>
      </c>
      <c r="C15" s="85" t="str">
        <f aca="false">'1'!C18</f>
        <v>нд</v>
      </c>
      <c r="D15" s="67" t="s">
        <v>413</v>
      </c>
      <c r="E15" s="67" t="s">
        <v>16</v>
      </c>
      <c r="F15" s="67" t="s">
        <v>16</v>
      </c>
      <c r="G15" s="67" t="s">
        <v>414</v>
      </c>
      <c r="H15" s="195" t="s">
        <v>415</v>
      </c>
      <c r="I15" s="195" t="s">
        <v>415</v>
      </c>
      <c r="J15" s="195" t="s">
        <v>415</v>
      </c>
      <c r="K15" s="195" t="s">
        <v>415</v>
      </c>
      <c r="L15" s="196" t="s">
        <v>415</v>
      </c>
      <c r="M15" s="196" t="s">
        <v>415</v>
      </c>
      <c r="N15" s="196" t="s">
        <v>415</v>
      </c>
      <c r="O15" s="196" t="s">
        <v>415</v>
      </c>
      <c r="P15" s="196" t="s">
        <v>415</v>
      </c>
      <c r="Q15" s="197" t="s">
        <v>415</v>
      </c>
      <c r="WWH15" s="55"/>
      <c r="WWI15" s="55"/>
      <c r="WWJ15" s="55"/>
      <c r="WWK15" s="55"/>
      <c r="WWL15" s="55"/>
      <c r="WWM15" s="55"/>
      <c r="WWN15" s="55"/>
      <c r="WWO15" s="55"/>
      <c r="WWP15" s="55"/>
      <c r="WWQ15" s="55"/>
      <c r="WWR15" s="55"/>
      <c r="WWS15" s="55"/>
      <c r="WWT15" s="55"/>
      <c r="WWU15" s="55"/>
      <c r="WWV15" s="55"/>
      <c r="WWW15" s="55"/>
      <c r="WWX15" s="55"/>
      <c r="WWY15" s="55"/>
      <c r="WWZ15" s="55"/>
      <c r="WXA15" s="55"/>
      <c r="WXB15" s="55"/>
      <c r="WXC15" s="55"/>
      <c r="WXD15" s="55"/>
      <c r="WXE15" s="55"/>
      <c r="WXF15" s="55"/>
      <c r="WXG15" s="55"/>
      <c r="WXH15" s="55"/>
      <c r="WXI15" s="55"/>
      <c r="WXJ15" s="55"/>
      <c r="WXK15" s="55"/>
      <c r="WXL15" s="55"/>
      <c r="WXM15" s="55"/>
      <c r="WXN15" s="55"/>
      <c r="WXO15" s="55"/>
      <c r="WXP15" s="55"/>
      <c r="WXQ15" s="55"/>
      <c r="WXR15" s="55"/>
      <c r="WXS15" s="55"/>
      <c r="WXT15" s="55"/>
      <c r="WXU15" s="55"/>
      <c r="WXV15" s="55"/>
      <c r="WXW15" s="55"/>
      <c r="WXX15" s="55"/>
      <c r="WXY15" s="55"/>
      <c r="WXZ15" s="55"/>
      <c r="WYA15" s="55"/>
      <c r="WYB15" s="55"/>
      <c r="WYC15" s="55"/>
      <c r="WYD15" s="55"/>
      <c r="WYE15" s="55"/>
      <c r="WYF15" s="55"/>
      <c r="WYG15" s="55"/>
      <c r="WYH15" s="55"/>
      <c r="WYI15" s="55"/>
      <c r="WYJ15" s="55"/>
      <c r="WYK15" s="55"/>
      <c r="WYL15" s="55"/>
      <c r="WYM15" s="55"/>
      <c r="WYN15" s="55"/>
      <c r="WYO15" s="55"/>
      <c r="WYP15" s="55"/>
      <c r="WYQ15" s="55"/>
      <c r="WYR15" s="55"/>
      <c r="WYS15" s="55"/>
      <c r="WYT15" s="55"/>
      <c r="WYU15" s="55"/>
      <c r="WYV15" s="55"/>
      <c r="WYW15" s="55"/>
      <c r="WYX15" s="55"/>
      <c r="WYY15" s="55"/>
      <c r="WYZ15" s="55"/>
      <c r="WZA15" s="55"/>
      <c r="WZB15" s="55"/>
      <c r="WZC15" s="55"/>
      <c r="WZD15" s="55"/>
      <c r="WZE15" s="55"/>
      <c r="WZF15" s="55"/>
      <c r="WZG15" s="55"/>
      <c r="WZH15" s="55"/>
      <c r="WZI15" s="55"/>
      <c r="WZJ15" s="55"/>
      <c r="WZK15" s="55"/>
      <c r="WZL15" s="55"/>
      <c r="WZM15" s="55"/>
      <c r="WZN15" s="55"/>
      <c r="WZO15" s="55"/>
      <c r="WZP15" s="55"/>
      <c r="WZQ15" s="55"/>
      <c r="WZR15" s="55"/>
      <c r="WZS15" s="55"/>
      <c r="WZT15" s="55"/>
      <c r="WZU15" s="55"/>
      <c r="WZV15" s="55"/>
      <c r="WZW15" s="55"/>
      <c r="WZX15" s="55"/>
      <c r="WZY15" s="55"/>
      <c r="WZZ15" s="55"/>
      <c r="XAA15" s="55"/>
      <c r="XAB15" s="55"/>
      <c r="XAC15" s="55"/>
      <c r="XAD15" s="55"/>
      <c r="XAE15" s="55"/>
      <c r="XAF15" s="55"/>
      <c r="XAG15" s="55"/>
      <c r="XAH15" s="55"/>
      <c r="XAI15" s="55"/>
      <c r="XAJ15" s="55"/>
      <c r="XAK15" s="55"/>
      <c r="XAL15" s="55"/>
      <c r="XAM15" s="55"/>
      <c r="XAN15" s="55"/>
      <c r="XAO15" s="55"/>
      <c r="XAP15" s="55"/>
      <c r="XAQ15" s="55"/>
      <c r="XAR15" s="55"/>
      <c r="XAS15" s="55"/>
      <c r="XAT15" s="55"/>
      <c r="XAU15" s="55"/>
      <c r="XAV15" s="55"/>
      <c r="XAW15" s="55"/>
      <c r="XAX15" s="55"/>
      <c r="XAY15" s="55"/>
      <c r="XAZ15" s="55"/>
      <c r="XBA15" s="55"/>
      <c r="XBB15" s="55"/>
      <c r="XBC15" s="55"/>
      <c r="XBD15" s="55"/>
      <c r="XBE15" s="55"/>
      <c r="XBF15" s="55"/>
      <c r="XBG15" s="55"/>
      <c r="XBH15" s="55"/>
      <c r="XBI15" s="55"/>
      <c r="XBJ15" s="55"/>
      <c r="XBK15" s="55"/>
      <c r="XBL15" s="55"/>
      <c r="XBM15" s="55"/>
      <c r="XBN15" s="55"/>
      <c r="XBO15" s="55"/>
      <c r="XBP15" s="55"/>
      <c r="XBQ15" s="55"/>
      <c r="XBR15" s="55"/>
      <c r="XBS15" s="55"/>
      <c r="XBT15" s="55"/>
      <c r="XBU15" s="55"/>
      <c r="XBV15" s="55"/>
      <c r="XBW15" s="55"/>
      <c r="XBX15" s="55"/>
      <c r="XBY15" s="55"/>
      <c r="XBZ15" s="55"/>
      <c r="XCA15" s="55"/>
      <c r="XCB15" s="55"/>
      <c r="XCC15" s="55"/>
      <c r="XCD15" s="55"/>
      <c r="XCE15" s="55"/>
      <c r="XCF15" s="55"/>
      <c r="XCG15" s="55"/>
      <c r="XCH15" s="55"/>
      <c r="XCI15" s="55"/>
      <c r="XCJ15" s="55"/>
      <c r="XCK15" s="55"/>
      <c r="XCL15" s="55"/>
      <c r="XCM15" s="55"/>
      <c r="XCN15" s="55"/>
      <c r="XCO15" s="55"/>
      <c r="XCP15" s="55"/>
      <c r="XCQ15" s="55"/>
      <c r="XCR15" s="55"/>
      <c r="XCS15" s="55"/>
      <c r="XCT15" s="55"/>
      <c r="XCU15" s="55"/>
      <c r="XCV15" s="55"/>
      <c r="XCW15" s="55"/>
      <c r="XCX15" s="55"/>
      <c r="XCY15" s="55"/>
      <c r="XCZ15" s="55"/>
      <c r="XDA15" s="55"/>
      <c r="XDB15" s="55"/>
      <c r="XDC15" s="55"/>
      <c r="XDD15" s="55"/>
      <c r="XDE15" s="55"/>
      <c r="XDF15" s="55"/>
      <c r="XDG15" s="55"/>
      <c r="XDH15" s="55"/>
      <c r="XDI15" s="55"/>
      <c r="XDJ15" s="55"/>
      <c r="XDK15" s="55"/>
      <c r="XDL15" s="55"/>
      <c r="XDM15" s="55"/>
      <c r="XDN15" s="55"/>
      <c r="XDO15" s="55"/>
      <c r="XDP15" s="55"/>
      <c r="XDQ15" s="55"/>
      <c r="XDR15" s="55"/>
      <c r="XDS15" s="55"/>
      <c r="XDT15" s="55"/>
      <c r="XDU15" s="55"/>
      <c r="XDV15" s="55"/>
      <c r="XDW15" s="55"/>
      <c r="XDX15" s="55"/>
      <c r="XDY15" s="55"/>
      <c r="XDZ15" s="55"/>
      <c r="XEA15" s="55"/>
      <c r="XEB15" s="55"/>
      <c r="XEC15" s="55"/>
      <c r="XED15" s="55"/>
      <c r="XEE15" s="55"/>
      <c r="XEF15" s="55"/>
      <c r="XEG15" s="55"/>
      <c r="XEH15" s="55"/>
      <c r="XEI15" s="55"/>
      <c r="XEJ15" s="55"/>
      <c r="XEK15" s="55"/>
      <c r="XEL15" s="55"/>
      <c r="XEM15" s="55"/>
      <c r="XEN15" s="55"/>
      <c r="XEO15" s="55"/>
      <c r="XEP15" s="55"/>
      <c r="XEQ15" s="55"/>
      <c r="XER15" s="55"/>
      <c r="XES15" s="55"/>
      <c r="XET15" s="55"/>
      <c r="XEU15" s="55"/>
      <c r="XEV15" s="55"/>
      <c r="XEW15" s="55"/>
      <c r="XEX15" s="55"/>
      <c r="XEY15" s="55"/>
      <c r="XEZ15" s="55"/>
      <c r="XFA15" s="55"/>
      <c r="XFB15" s="55"/>
      <c r="XFC15" s="55"/>
      <c r="XFD15" s="55"/>
    </row>
    <row r="16" s="198" customFormat="true" ht="29.85" hidden="false" customHeight="false" outlineLevel="0" collapsed="false">
      <c r="A16" s="12" t="s">
        <v>17</v>
      </c>
      <c r="B16" s="72" t="s">
        <v>177</v>
      </c>
      <c r="C16" s="85" t="str">
        <f aca="false">'1'!C19</f>
        <v>N_O09</v>
      </c>
      <c r="D16" s="67" t="s">
        <v>413</v>
      </c>
      <c r="E16" s="67" t="s">
        <v>16</v>
      </c>
      <c r="F16" s="67" t="s">
        <v>16</v>
      </c>
      <c r="G16" s="67" t="s">
        <v>414</v>
      </c>
      <c r="H16" s="195" t="s">
        <v>415</v>
      </c>
      <c r="I16" s="195" t="s">
        <v>415</v>
      </c>
      <c r="J16" s="195" t="s">
        <v>415</v>
      </c>
      <c r="K16" s="195" t="s">
        <v>415</v>
      </c>
      <c r="L16" s="196" t="s">
        <v>415</v>
      </c>
      <c r="M16" s="196" t="s">
        <v>415</v>
      </c>
      <c r="N16" s="196" t="s">
        <v>415</v>
      </c>
      <c r="O16" s="196" t="s">
        <v>415</v>
      </c>
      <c r="P16" s="196" t="s">
        <v>415</v>
      </c>
      <c r="Q16" s="197" t="s">
        <v>415</v>
      </c>
      <c r="R16" s="201"/>
      <c r="S16" s="201"/>
      <c r="T16" s="201"/>
      <c r="U16" s="201"/>
      <c r="V16" s="202"/>
      <c r="W16" s="202"/>
      <c r="X16" s="202"/>
      <c r="Y16" s="202"/>
      <c r="WWH16" s="55"/>
      <c r="WWI16" s="55"/>
      <c r="WWJ16" s="55"/>
      <c r="WWK16" s="55"/>
      <c r="WWL16" s="55"/>
      <c r="WWM16" s="55"/>
      <c r="WWN16" s="55"/>
      <c r="WWO16" s="55"/>
      <c r="WWP16" s="55"/>
      <c r="WWQ16" s="55"/>
      <c r="WWR16" s="55"/>
      <c r="WWS16" s="55"/>
      <c r="WWT16" s="55"/>
      <c r="WWU16" s="55"/>
      <c r="WWV16" s="55"/>
      <c r="WWW16" s="55"/>
      <c r="WWX16" s="55"/>
      <c r="WWY16" s="55"/>
      <c r="WWZ16" s="55"/>
      <c r="WXA16" s="55"/>
      <c r="WXB16" s="55"/>
      <c r="WXC16" s="55"/>
      <c r="WXD16" s="55"/>
      <c r="WXE16" s="55"/>
      <c r="WXF16" s="55"/>
      <c r="WXG16" s="55"/>
      <c r="WXH16" s="55"/>
      <c r="WXI16" s="55"/>
      <c r="WXJ16" s="55"/>
      <c r="WXK16" s="55"/>
      <c r="WXL16" s="55"/>
      <c r="WXM16" s="55"/>
      <c r="WXN16" s="55"/>
      <c r="WXO16" s="55"/>
      <c r="WXP16" s="55"/>
      <c r="WXQ16" s="55"/>
      <c r="WXR16" s="55"/>
      <c r="WXS16" s="55"/>
      <c r="WXT16" s="55"/>
      <c r="WXU16" s="55"/>
      <c r="WXV16" s="55"/>
      <c r="WXW16" s="55"/>
      <c r="WXX16" s="55"/>
      <c r="WXY16" s="55"/>
      <c r="WXZ16" s="55"/>
      <c r="WYA16" s="55"/>
      <c r="WYB16" s="55"/>
      <c r="WYC16" s="55"/>
      <c r="WYD16" s="55"/>
      <c r="WYE16" s="55"/>
      <c r="WYF16" s="55"/>
      <c r="WYG16" s="55"/>
      <c r="WYH16" s="55"/>
      <c r="WYI16" s="55"/>
      <c r="WYJ16" s="55"/>
      <c r="WYK16" s="55"/>
      <c r="WYL16" s="55"/>
      <c r="WYM16" s="55"/>
      <c r="WYN16" s="55"/>
      <c r="WYO16" s="55"/>
      <c r="WYP16" s="55"/>
      <c r="WYQ16" s="55"/>
      <c r="WYR16" s="55"/>
      <c r="WYS16" s="55"/>
      <c r="WYT16" s="55"/>
      <c r="WYU16" s="55"/>
      <c r="WYV16" s="55"/>
      <c r="WYW16" s="55"/>
      <c r="WYX16" s="55"/>
      <c r="WYY16" s="55"/>
      <c r="WYZ16" s="55"/>
      <c r="WZA16" s="55"/>
      <c r="WZB16" s="55"/>
      <c r="WZC16" s="55"/>
      <c r="WZD16" s="55"/>
      <c r="WZE16" s="55"/>
      <c r="WZF16" s="55"/>
      <c r="WZG16" s="55"/>
      <c r="WZH16" s="55"/>
      <c r="WZI16" s="55"/>
      <c r="WZJ16" s="55"/>
      <c r="WZK16" s="55"/>
      <c r="WZL16" s="55"/>
      <c r="WZM16" s="55"/>
      <c r="WZN16" s="55"/>
      <c r="WZO16" s="55"/>
      <c r="WZP16" s="55"/>
      <c r="WZQ16" s="55"/>
      <c r="WZR16" s="55"/>
      <c r="WZS16" s="55"/>
      <c r="WZT16" s="55"/>
      <c r="WZU16" s="55"/>
      <c r="WZV16" s="55"/>
      <c r="WZW16" s="55"/>
      <c r="WZX16" s="55"/>
      <c r="WZY16" s="55"/>
      <c r="WZZ16" s="55"/>
      <c r="XAA16" s="55"/>
      <c r="XAB16" s="55"/>
      <c r="XAC16" s="55"/>
      <c r="XAD16" s="55"/>
      <c r="XAE16" s="55"/>
      <c r="XAF16" s="55"/>
      <c r="XAG16" s="55"/>
      <c r="XAH16" s="55"/>
      <c r="XAI16" s="55"/>
      <c r="XAJ16" s="55"/>
      <c r="XAK16" s="55"/>
      <c r="XAL16" s="55"/>
      <c r="XAM16" s="55"/>
      <c r="XAN16" s="55"/>
      <c r="XAO16" s="55"/>
      <c r="XAP16" s="55"/>
      <c r="XAQ16" s="55"/>
      <c r="XAR16" s="55"/>
      <c r="XAS16" s="55"/>
      <c r="XAT16" s="55"/>
      <c r="XAU16" s="55"/>
      <c r="XAV16" s="55"/>
      <c r="XAW16" s="55"/>
      <c r="XAX16" s="55"/>
      <c r="XAY16" s="55"/>
      <c r="XAZ16" s="55"/>
      <c r="XBA16" s="55"/>
      <c r="XBB16" s="55"/>
      <c r="XBC16" s="55"/>
      <c r="XBD16" s="55"/>
      <c r="XBE16" s="55"/>
      <c r="XBF16" s="55"/>
      <c r="XBG16" s="55"/>
      <c r="XBH16" s="55"/>
      <c r="XBI16" s="55"/>
      <c r="XBJ16" s="55"/>
      <c r="XBK16" s="55"/>
      <c r="XBL16" s="55"/>
      <c r="XBM16" s="55"/>
      <c r="XBN16" s="55"/>
      <c r="XBO16" s="55"/>
      <c r="XBP16" s="55"/>
      <c r="XBQ16" s="55"/>
      <c r="XBR16" s="55"/>
      <c r="XBS16" s="55"/>
      <c r="XBT16" s="55"/>
      <c r="XBU16" s="55"/>
      <c r="XBV16" s="55"/>
      <c r="XBW16" s="55"/>
      <c r="XBX16" s="55"/>
      <c r="XBY16" s="55"/>
      <c r="XBZ16" s="55"/>
      <c r="XCA16" s="55"/>
      <c r="XCB16" s="55"/>
      <c r="XCC16" s="55"/>
      <c r="XCD16" s="55"/>
      <c r="XCE16" s="55"/>
      <c r="XCF16" s="55"/>
      <c r="XCG16" s="55"/>
      <c r="XCH16" s="55"/>
      <c r="XCI16" s="55"/>
      <c r="XCJ16" s="55"/>
      <c r="XCK16" s="55"/>
      <c r="XCL16" s="55"/>
      <c r="XCM16" s="55"/>
      <c r="XCN16" s="55"/>
      <c r="XCO16" s="55"/>
      <c r="XCP16" s="55"/>
      <c r="XCQ16" s="55"/>
      <c r="XCR16" s="55"/>
      <c r="XCS16" s="55"/>
      <c r="XCT16" s="55"/>
      <c r="XCU16" s="55"/>
      <c r="XCV16" s="55"/>
      <c r="XCW16" s="55"/>
      <c r="XCX16" s="55"/>
      <c r="XCY16" s="55"/>
      <c r="XCZ16" s="55"/>
      <c r="XDA16" s="55"/>
      <c r="XDB16" s="55"/>
      <c r="XDC16" s="55"/>
      <c r="XDD16" s="55"/>
      <c r="XDE16" s="55"/>
      <c r="XDF16" s="55"/>
      <c r="XDG16" s="55"/>
      <c r="XDH16" s="55"/>
      <c r="XDI16" s="55"/>
      <c r="XDJ16" s="55"/>
      <c r="XDK16" s="55"/>
      <c r="XDL16" s="55"/>
      <c r="XDM16" s="55"/>
      <c r="XDN16" s="55"/>
      <c r="XDO16" s="55"/>
      <c r="XDP16" s="55"/>
      <c r="XDQ16" s="55"/>
      <c r="XDR16" s="55"/>
      <c r="XDS16" s="55"/>
      <c r="XDT16" s="55"/>
      <c r="XDU16" s="55"/>
      <c r="XDV16" s="55"/>
      <c r="XDW16" s="55"/>
      <c r="XDX16" s="55"/>
      <c r="XDY16" s="55"/>
      <c r="XDZ16" s="55"/>
      <c r="XEA16" s="55"/>
      <c r="XEB16" s="55"/>
      <c r="XEC16" s="55"/>
      <c r="XED16" s="55"/>
      <c r="XEE16" s="55"/>
      <c r="XEF16" s="55"/>
      <c r="XEG16" s="55"/>
      <c r="XEH16" s="55"/>
      <c r="XEI16" s="55"/>
      <c r="XEJ16" s="55"/>
      <c r="XEK16" s="55"/>
      <c r="XEL16" s="55"/>
      <c r="XEM16" s="55"/>
      <c r="XEN16" s="55"/>
      <c r="XEO16" s="55"/>
      <c r="XEP16" s="55"/>
      <c r="XEQ16" s="55"/>
      <c r="XER16" s="55"/>
      <c r="XES16" s="55"/>
      <c r="XET16" s="55"/>
      <c r="XEU16" s="55"/>
      <c r="XEV16" s="55"/>
      <c r="XEW16" s="55"/>
      <c r="XEX16" s="55"/>
      <c r="XEY16" s="55"/>
      <c r="XEZ16" s="55"/>
      <c r="XFA16" s="55"/>
      <c r="XFB16" s="55"/>
      <c r="XFC16" s="55"/>
      <c r="XFD16" s="55"/>
    </row>
    <row r="17" customFormat="false" ht="15" hidden="false" customHeight="false" outlineLevel="0" collapsed="false">
      <c r="A17" s="79" t="s">
        <v>19</v>
      </c>
      <c r="B17" s="80" t="s">
        <v>182</v>
      </c>
      <c r="C17" s="85" t="str">
        <f aca="false">'1'!C20</f>
        <v>N_O09</v>
      </c>
      <c r="D17" s="85" t="s">
        <v>413</v>
      </c>
      <c r="E17" s="85" t="s">
        <v>16</v>
      </c>
      <c r="F17" s="85" t="s">
        <v>16</v>
      </c>
      <c r="G17" s="85" t="s">
        <v>414</v>
      </c>
      <c r="H17" s="199" t="s">
        <v>415</v>
      </c>
      <c r="I17" s="199" t="s">
        <v>415</v>
      </c>
      <c r="J17" s="199" t="s">
        <v>415</v>
      </c>
      <c r="K17" s="199" t="s">
        <v>415</v>
      </c>
      <c r="L17" s="194" t="s">
        <v>415</v>
      </c>
      <c r="M17" s="194" t="s">
        <v>415</v>
      </c>
      <c r="N17" s="194" t="s">
        <v>415</v>
      </c>
      <c r="O17" s="194" t="s">
        <v>415</v>
      </c>
      <c r="P17" s="194" t="s">
        <v>415</v>
      </c>
      <c r="Q17" s="200" t="s">
        <v>415</v>
      </c>
      <c r="WWH17" s="1"/>
      <c r="WWI17" s="1"/>
      <c r="WWJ17" s="1"/>
      <c r="WWK17" s="1"/>
      <c r="WWL17" s="1"/>
      <c r="WWM17" s="1"/>
      <c r="WWN17" s="1"/>
      <c r="WWO17" s="1"/>
      <c r="WWP17" s="1"/>
      <c r="WWQ17" s="1"/>
      <c r="WWR17" s="1"/>
      <c r="WWS17" s="1"/>
      <c r="WWT17" s="1"/>
      <c r="WWU17" s="1"/>
      <c r="WWV17" s="1"/>
      <c r="WWW17" s="1"/>
      <c r="WWX17" s="1"/>
      <c r="WWY17" s="1"/>
      <c r="WWZ17" s="1"/>
      <c r="WXA17" s="1"/>
      <c r="WXB17" s="1"/>
      <c r="WXC17" s="1"/>
      <c r="WXD17" s="1"/>
      <c r="WXE17" s="1"/>
      <c r="WXF17" s="1"/>
      <c r="WXG17" s="1"/>
      <c r="WXH17" s="1"/>
      <c r="WXI17" s="1"/>
      <c r="WXJ17" s="1"/>
      <c r="WXK17" s="1"/>
      <c r="WXL17" s="1"/>
      <c r="WXM17" s="1"/>
      <c r="WXN17" s="1"/>
      <c r="WXO17" s="1"/>
      <c r="WXP17" s="1"/>
      <c r="WXQ17" s="1"/>
      <c r="WXR17" s="1"/>
      <c r="WXS17" s="1"/>
      <c r="WXT17" s="1"/>
      <c r="WXU17" s="1"/>
      <c r="WXV17" s="1"/>
      <c r="WXW17" s="1"/>
      <c r="WXX17" s="1"/>
      <c r="WXY17" s="1"/>
      <c r="WXZ17" s="1"/>
      <c r="WYA17" s="1"/>
      <c r="WYB17" s="1"/>
      <c r="WYC17" s="1"/>
      <c r="WYD17" s="1"/>
      <c r="WYE17" s="1"/>
      <c r="WYF17" s="1"/>
      <c r="WYG17" s="1"/>
      <c r="WYH17" s="1"/>
      <c r="WYI17" s="1"/>
      <c r="WYJ17" s="1"/>
      <c r="WYK17" s="1"/>
      <c r="WYL17" s="1"/>
      <c r="WYM17" s="1"/>
      <c r="WYN17" s="1"/>
      <c r="WYO17" s="1"/>
      <c r="WYP17" s="1"/>
      <c r="WYQ17" s="1"/>
      <c r="WYR17" s="1"/>
      <c r="WYS17" s="1"/>
      <c r="WYT17" s="1"/>
      <c r="WYU17" s="1"/>
      <c r="WYV17" s="1"/>
      <c r="WYW17" s="1"/>
      <c r="WYX17" s="1"/>
      <c r="WYY17" s="1"/>
      <c r="WYZ17" s="1"/>
      <c r="WZA17" s="1"/>
      <c r="WZB17" s="1"/>
      <c r="WZC17" s="1"/>
      <c r="WZD17" s="1"/>
      <c r="WZE17" s="1"/>
      <c r="WZF17" s="1"/>
      <c r="WZG17" s="1"/>
      <c r="WZH17" s="1"/>
      <c r="WZI17" s="1"/>
      <c r="WZJ17" s="1"/>
      <c r="WZK17" s="1"/>
      <c r="WZL17" s="1"/>
      <c r="WZM17" s="1"/>
      <c r="WZN17" s="1"/>
      <c r="WZO17" s="1"/>
      <c r="WZP17" s="1"/>
      <c r="WZQ17" s="1"/>
      <c r="WZR17" s="1"/>
      <c r="WZS17" s="1"/>
      <c r="WZT17" s="1"/>
      <c r="WZU17" s="1"/>
      <c r="WZV17" s="1"/>
      <c r="WZW17" s="1"/>
      <c r="WZX17" s="1"/>
      <c r="WZY17" s="1"/>
      <c r="WZZ17" s="1"/>
      <c r="XAA17" s="1"/>
      <c r="XAB17" s="1"/>
      <c r="XAC17" s="1"/>
      <c r="XAD17" s="1"/>
      <c r="XAE17" s="1"/>
      <c r="XAF17" s="1"/>
      <c r="XAG17" s="1"/>
      <c r="XAH17" s="1"/>
      <c r="XAI17" s="1"/>
      <c r="XAJ17" s="1"/>
      <c r="XAK17" s="1"/>
      <c r="XAL17" s="1"/>
      <c r="XAM17" s="1"/>
      <c r="XAN17" s="1"/>
      <c r="XAO17" s="1"/>
      <c r="XAP17" s="1"/>
      <c r="XAQ17" s="1"/>
      <c r="XAR17" s="1"/>
      <c r="XAS17" s="1"/>
      <c r="XAT17" s="1"/>
      <c r="XAU17" s="1"/>
      <c r="XAV17" s="1"/>
      <c r="XAW17" s="1"/>
      <c r="XAX17" s="1"/>
      <c r="XAY17" s="1"/>
      <c r="XAZ17" s="1"/>
      <c r="XBA17" s="1"/>
      <c r="XBB17" s="1"/>
      <c r="XBC17" s="1"/>
      <c r="XBD17" s="1"/>
      <c r="XBE17" s="1"/>
      <c r="XBF17" s="1"/>
      <c r="XBG17" s="1"/>
      <c r="XBH17" s="1"/>
      <c r="XBI17" s="1"/>
      <c r="XBJ17" s="1"/>
      <c r="XBK17" s="1"/>
      <c r="XBL17" s="1"/>
      <c r="XBM17" s="1"/>
      <c r="XBN17" s="1"/>
      <c r="XBO17" s="1"/>
      <c r="XBP17" s="1"/>
      <c r="XBQ17" s="1"/>
      <c r="XBR17" s="1"/>
      <c r="XBS17" s="1"/>
      <c r="XBT17" s="1"/>
      <c r="XBU17" s="1"/>
      <c r="XBV17" s="1"/>
      <c r="XBW17" s="1"/>
      <c r="XBX17" s="1"/>
      <c r="XBY17" s="1"/>
      <c r="XBZ17" s="1"/>
      <c r="XCA17" s="1"/>
      <c r="XCB17" s="1"/>
      <c r="XCC17" s="1"/>
      <c r="XCD17" s="1"/>
      <c r="XCE17" s="1"/>
      <c r="XCF17" s="1"/>
      <c r="XCG17" s="1"/>
      <c r="XCH17" s="1"/>
      <c r="XCI17" s="1"/>
      <c r="XCJ17" s="1"/>
      <c r="XCK17" s="1"/>
      <c r="XCL17" s="1"/>
      <c r="XCM17" s="1"/>
      <c r="XCN17" s="1"/>
      <c r="XCO17" s="1"/>
      <c r="XCP17" s="1"/>
      <c r="XCQ17" s="1"/>
      <c r="XCR17" s="1"/>
      <c r="XCS17" s="1"/>
      <c r="XCT17" s="1"/>
      <c r="XCU17" s="1"/>
      <c r="XCV17" s="1"/>
      <c r="XCW17" s="1"/>
      <c r="XCX17" s="1"/>
      <c r="XCY17" s="1"/>
      <c r="XCZ17" s="1"/>
      <c r="XDA17" s="1"/>
      <c r="XDB17" s="1"/>
      <c r="XDC17" s="1"/>
      <c r="XDD17" s="1"/>
      <c r="XDE17" s="1"/>
      <c r="XDF17" s="1"/>
      <c r="XDG17" s="1"/>
      <c r="XDH17" s="1"/>
      <c r="XDI17" s="1"/>
      <c r="XDJ17" s="1"/>
      <c r="XDK17" s="1"/>
      <c r="XDL17" s="1"/>
      <c r="XDM17" s="1"/>
      <c r="XDN17" s="1"/>
      <c r="XDO17" s="1"/>
      <c r="XDP17" s="1"/>
      <c r="XDQ17" s="1"/>
      <c r="XDR17" s="1"/>
      <c r="XDS17" s="1"/>
      <c r="XDT17" s="1"/>
      <c r="XDU17" s="1"/>
      <c r="XDV17" s="1"/>
      <c r="XDW17" s="1"/>
      <c r="XDX17" s="1"/>
      <c r="XDY17" s="1"/>
      <c r="XDZ17" s="1"/>
      <c r="XEA17" s="1"/>
      <c r="XEB17" s="1"/>
      <c r="XEC17" s="1"/>
      <c r="XED17" s="1"/>
      <c r="XEE17" s="1"/>
      <c r="XEF17" s="1"/>
      <c r="XEG17" s="1"/>
      <c r="XEH17" s="1"/>
      <c r="XEI17" s="1"/>
      <c r="XEJ17" s="1"/>
      <c r="XEK17" s="1"/>
      <c r="XEL17" s="1"/>
      <c r="XEM17" s="1"/>
      <c r="XEN17" s="1"/>
      <c r="XEO17" s="1"/>
      <c r="XEP17" s="1"/>
      <c r="XEQ17" s="1"/>
      <c r="XER17" s="1"/>
      <c r="XES17" s="1"/>
      <c r="XET17" s="1"/>
      <c r="XEU17" s="1"/>
      <c r="XEV17" s="1"/>
      <c r="XEW17" s="1"/>
      <c r="XEX17" s="1"/>
      <c r="XEY17" s="1"/>
      <c r="XEZ17" s="1"/>
      <c r="XFA17" s="1"/>
      <c r="XFB17" s="1"/>
      <c r="XFC17" s="1"/>
      <c r="XFD17" s="1"/>
    </row>
    <row r="18" customFormat="false" ht="15" hidden="false" customHeight="false" outlineLevel="0" collapsed="false">
      <c r="A18" s="79" t="s">
        <v>24</v>
      </c>
      <c r="B18" s="80" t="s">
        <v>370</v>
      </c>
      <c r="C18" s="85" t="str">
        <f aca="false">'1'!C21</f>
        <v>N_O09</v>
      </c>
      <c r="D18" s="85" t="s">
        <v>413</v>
      </c>
      <c r="E18" s="85" t="s">
        <v>16</v>
      </c>
      <c r="F18" s="85" t="s">
        <v>16</v>
      </c>
      <c r="G18" s="85" t="s">
        <v>414</v>
      </c>
      <c r="H18" s="199" t="s">
        <v>415</v>
      </c>
      <c r="I18" s="199" t="s">
        <v>415</v>
      </c>
      <c r="J18" s="199" t="s">
        <v>415</v>
      </c>
      <c r="K18" s="199" t="s">
        <v>415</v>
      </c>
      <c r="L18" s="194" t="s">
        <v>415</v>
      </c>
      <c r="M18" s="194" t="s">
        <v>415</v>
      </c>
      <c r="N18" s="194" t="s">
        <v>415</v>
      </c>
      <c r="O18" s="194" t="s">
        <v>415</v>
      </c>
      <c r="P18" s="194" t="s">
        <v>415</v>
      </c>
      <c r="Q18" s="200" t="s">
        <v>415</v>
      </c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  <c r="XDL18" s="1"/>
      <c r="XDM18" s="1"/>
      <c r="XDN18" s="1"/>
      <c r="XDO18" s="1"/>
      <c r="XDP18" s="1"/>
      <c r="XDQ18" s="1"/>
      <c r="XDR18" s="1"/>
      <c r="XDS18" s="1"/>
      <c r="XDT18" s="1"/>
      <c r="XDU18" s="1"/>
      <c r="XDV18" s="1"/>
      <c r="XDW18" s="1"/>
      <c r="XDX18" s="1"/>
      <c r="XDY18" s="1"/>
      <c r="XDZ18" s="1"/>
      <c r="XEA18" s="1"/>
      <c r="XEB18" s="1"/>
      <c r="XEC18" s="1"/>
      <c r="XED18" s="1"/>
      <c r="XEE18" s="1"/>
      <c r="XEF18" s="1"/>
      <c r="XEG18" s="1"/>
      <c r="XEH18" s="1"/>
      <c r="XEI18" s="1"/>
      <c r="XEJ18" s="1"/>
      <c r="XEK18" s="1"/>
      <c r="XEL18" s="1"/>
      <c r="XEM18" s="1"/>
      <c r="XEN18" s="1"/>
      <c r="XEO18" s="1"/>
      <c r="XEP18" s="1"/>
      <c r="XEQ18" s="1"/>
      <c r="XER18" s="1"/>
      <c r="XES18" s="1"/>
      <c r="XET18" s="1"/>
      <c r="XEU18" s="1"/>
      <c r="XEV18" s="1"/>
      <c r="XEW18" s="1"/>
      <c r="XEX18" s="1"/>
      <c r="XEY18" s="1"/>
      <c r="XEZ18" s="1"/>
      <c r="XFA18" s="1"/>
      <c r="XFB18" s="1"/>
      <c r="XFC18" s="1"/>
      <c r="XFD18" s="1"/>
    </row>
    <row r="19" s="198" customFormat="true" ht="15" hidden="false" customHeight="false" outlineLevel="0" collapsed="false">
      <c r="A19" s="12" t="s">
        <v>27</v>
      </c>
      <c r="B19" s="27" t="s">
        <v>28</v>
      </c>
      <c r="C19" s="85" t="str">
        <f aca="false">'1'!C22</f>
        <v>нд</v>
      </c>
      <c r="D19" s="67" t="s">
        <v>413</v>
      </c>
      <c r="E19" s="67" t="s">
        <v>16</v>
      </c>
      <c r="F19" s="67" t="s">
        <v>16</v>
      </c>
      <c r="G19" s="67" t="s">
        <v>414</v>
      </c>
      <c r="H19" s="195" t="s">
        <v>415</v>
      </c>
      <c r="I19" s="195" t="s">
        <v>415</v>
      </c>
      <c r="J19" s="195" t="s">
        <v>415</v>
      </c>
      <c r="K19" s="195" t="s">
        <v>415</v>
      </c>
      <c r="L19" s="196" t="s">
        <v>415</v>
      </c>
      <c r="M19" s="196" t="s">
        <v>415</v>
      </c>
      <c r="N19" s="196" t="s">
        <v>415</v>
      </c>
      <c r="O19" s="196" t="s">
        <v>415</v>
      </c>
      <c r="P19" s="196" t="s">
        <v>415</v>
      </c>
      <c r="Q19" s="197" t="s">
        <v>415</v>
      </c>
      <c r="R19" s="202"/>
      <c r="S19" s="202"/>
      <c r="T19" s="202"/>
      <c r="U19" s="202"/>
      <c r="V19" s="202"/>
      <c r="W19" s="202"/>
      <c r="X19" s="202"/>
      <c r="Y19" s="202"/>
      <c r="WWH19" s="55"/>
      <c r="WWI19" s="55"/>
      <c r="WWJ19" s="55"/>
      <c r="WWK19" s="55"/>
      <c r="WWL19" s="55"/>
      <c r="WWM19" s="55"/>
      <c r="WWN19" s="55"/>
      <c r="WWO19" s="55"/>
      <c r="WWP19" s="55"/>
      <c r="WWQ19" s="55"/>
      <c r="WWR19" s="55"/>
      <c r="WWS19" s="55"/>
      <c r="WWT19" s="55"/>
      <c r="WWU19" s="55"/>
      <c r="WWV19" s="55"/>
      <c r="WWW19" s="55"/>
      <c r="WWX19" s="55"/>
      <c r="WWY19" s="55"/>
      <c r="WWZ19" s="55"/>
      <c r="WXA19" s="55"/>
      <c r="WXB19" s="55"/>
      <c r="WXC19" s="55"/>
      <c r="WXD19" s="55"/>
      <c r="WXE19" s="55"/>
      <c r="WXF19" s="55"/>
      <c r="WXG19" s="55"/>
      <c r="WXH19" s="55"/>
      <c r="WXI19" s="55"/>
      <c r="WXJ19" s="55"/>
      <c r="WXK19" s="55"/>
      <c r="WXL19" s="55"/>
      <c r="WXM19" s="55"/>
      <c r="WXN19" s="55"/>
      <c r="WXO19" s="55"/>
      <c r="WXP19" s="55"/>
      <c r="WXQ19" s="55"/>
      <c r="WXR19" s="55"/>
      <c r="WXS19" s="55"/>
      <c r="WXT19" s="55"/>
      <c r="WXU19" s="55"/>
      <c r="WXV19" s="55"/>
      <c r="WXW19" s="55"/>
      <c r="WXX19" s="55"/>
      <c r="WXY19" s="55"/>
      <c r="WXZ19" s="55"/>
      <c r="WYA19" s="55"/>
      <c r="WYB19" s="55"/>
      <c r="WYC19" s="55"/>
      <c r="WYD19" s="55"/>
      <c r="WYE19" s="55"/>
      <c r="WYF19" s="55"/>
      <c r="WYG19" s="55"/>
      <c r="WYH19" s="55"/>
      <c r="WYI19" s="55"/>
      <c r="WYJ19" s="55"/>
      <c r="WYK19" s="55"/>
      <c r="WYL19" s="55"/>
      <c r="WYM19" s="55"/>
      <c r="WYN19" s="55"/>
      <c r="WYO19" s="55"/>
      <c r="WYP19" s="55"/>
      <c r="WYQ19" s="55"/>
      <c r="WYR19" s="55"/>
      <c r="WYS19" s="55"/>
      <c r="WYT19" s="55"/>
      <c r="WYU19" s="55"/>
      <c r="WYV19" s="55"/>
      <c r="WYW19" s="55"/>
      <c r="WYX19" s="55"/>
      <c r="WYY19" s="55"/>
      <c r="WYZ19" s="55"/>
      <c r="WZA19" s="55"/>
      <c r="WZB19" s="55"/>
      <c r="WZC19" s="55"/>
      <c r="WZD19" s="55"/>
      <c r="WZE19" s="55"/>
      <c r="WZF19" s="55"/>
      <c r="WZG19" s="55"/>
      <c r="WZH19" s="55"/>
      <c r="WZI19" s="55"/>
      <c r="WZJ19" s="55"/>
      <c r="WZK19" s="55"/>
      <c r="WZL19" s="55"/>
      <c r="WZM19" s="55"/>
      <c r="WZN19" s="55"/>
      <c r="WZO19" s="55"/>
      <c r="WZP19" s="55"/>
      <c r="WZQ19" s="55"/>
      <c r="WZR19" s="55"/>
      <c r="WZS19" s="55"/>
      <c r="WZT19" s="55"/>
      <c r="WZU19" s="55"/>
      <c r="WZV19" s="55"/>
      <c r="WZW19" s="55"/>
      <c r="WZX19" s="55"/>
      <c r="WZY19" s="55"/>
      <c r="WZZ19" s="55"/>
      <c r="XAA19" s="55"/>
      <c r="XAB19" s="55"/>
      <c r="XAC19" s="55"/>
      <c r="XAD19" s="55"/>
      <c r="XAE19" s="55"/>
      <c r="XAF19" s="55"/>
      <c r="XAG19" s="55"/>
      <c r="XAH19" s="55"/>
      <c r="XAI19" s="55"/>
      <c r="XAJ19" s="55"/>
      <c r="XAK19" s="55"/>
      <c r="XAL19" s="55"/>
      <c r="XAM19" s="55"/>
      <c r="XAN19" s="55"/>
      <c r="XAO19" s="55"/>
      <c r="XAP19" s="55"/>
      <c r="XAQ19" s="55"/>
      <c r="XAR19" s="55"/>
      <c r="XAS19" s="55"/>
      <c r="XAT19" s="55"/>
      <c r="XAU19" s="55"/>
      <c r="XAV19" s="55"/>
      <c r="XAW19" s="55"/>
      <c r="XAX19" s="55"/>
      <c r="XAY19" s="55"/>
      <c r="XAZ19" s="55"/>
      <c r="XBA19" s="55"/>
      <c r="XBB19" s="55"/>
      <c r="XBC19" s="55"/>
      <c r="XBD19" s="55"/>
      <c r="XBE19" s="55"/>
      <c r="XBF19" s="55"/>
      <c r="XBG19" s="55"/>
      <c r="XBH19" s="55"/>
      <c r="XBI19" s="55"/>
      <c r="XBJ19" s="55"/>
      <c r="XBK19" s="55"/>
      <c r="XBL19" s="55"/>
      <c r="XBM19" s="55"/>
      <c r="XBN19" s="55"/>
      <c r="XBO19" s="55"/>
      <c r="XBP19" s="55"/>
      <c r="XBQ19" s="55"/>
      <c r="XBR19" s="55"/>
      <c r="XBS19" s="55"/>
      <c r="XBT19" s="55"/>
      <c r="XBU19" s="55"/>
      <c r="XBV19" s="55"/>
      <c r="XBW19" s="55"/>
      <c r="XBX19" s="55"/>
      <c r="XBY19" s="55"/>
      <c r="XBZ19" s="55"/>
      <c r="XCA19" s="55"/>
      <c r="XCB19" s="55"/>
      <c r="XCC19" s="55"/>
      <c r="XCD19" s="55"/>
      <c r="XCE19" s="55"/>
      <c r="XCF19" s="55"/>
      <c r="XCG19" s="55"/>
      <c r="XCH19" s="55"/>
      <c r="XCI19" s="55"/>
      <c r="XCJ19" s="55"/>
      <c r="XCK19" s="55"/>
      <c r="XCL19" s="55"/>
      <c r="XCM19" s="55"/>
      <c r="XCN19" s="55"/>
      <c r="XCO19" s="55"/>
      <c r="XCP19" s="55"/>
      <c r="XCQ19" s="55"/>
      <c r="XCR19" s="55"/>
      <c r="XCS19" s="55"/>
      <c r="XCT19" s="55"/>
      <c r="XCU19" s="55"/>
      <c r="XCV19" s="55"/>
      <c r="XCW19" s="55"/>
      <c r="XCX19" s="55"/>
      <c r="XCY19" s="55"/>
      <c r="XCZ19" s="55"/>
      <c r="XDA19" s="55"/>
      <c r="XDB19" s="55"/>
      <c r="XDC19" s="55"/>
      <c r="XDD19" s="55"/>
      <c r="XDE19" s="55"/>
      <c r="XDF19" s="55"/>
      <c r="XDG19" s="55"/>
      <c r="XDH19" s="55"/>
      <c r="XDI19" s="55"/>
      <c r="XDJ19" s="55"/>
      <c r="XDK19" s="55"/>
      <c r="XDL19" s="55"/>
      <c r="XDM19" s="55"/>
      <c r="XDN19" s="55"/>
      <c r="XDO19" s="55"/>
      <c r="XDP19" s="55"/>
      <c r="XDQ19" s="55"/>
      <c r="XDR19" s="55"/>
      <c r="XDS19" s="55"/>
      <c r="XDT19" s="55"/>
      <c r="XDU19" s="55"/>
      <c r="XDV19" s="55"/>
      <c r="XDW19" s="55"/>
      <c r="XDX19" s="55"/>
      <c r="XDY19" s="55"/>
      <c r="XDZ19" s="55"/>
      <c r="XEA19" s="55"/>
      <c r="XEB19" s="55"/>
      <c r="XEC19" s="55"/>
      <c r="XED19" s="55"/>
      <c r="XEE19" s="55"/>
      <c r="XEF19" s="55"/>
      <c r="XEG19" s="55"/>
      <c r="XEH19" s="55"/>
      <c r="XEI19" s="55"/>
      <c r="XEJ19" s="55"/>
      <c r="XEK19" s="55"/>
      <c r="XEL19" s="55"/>
      <c r="XEM19" s="55"/>
      <c r="XEN19" s="55"/>
      <c r="XEO19" s="55"/>
      <c r="XEP19" s="55"/>
      <c r="XEQ19" s="55"/>
      <c r="XER19" s="55"/>
      <c r="XES19" s="55"/>
      <c r="XET19" s="55"/>
      <c r="XEU19" s="55"/>
      <c r="XEV19" s="55"/>
      <c r="XEW19" s="55"/>
      <c r="XEX19" s="55"/>
      <c r="XEY19" s="55"/>
      <c r="XEZ19" s="55"/>
      <c r="XFA19" s="55"/>
      <c r="XFB19" s="55"/>
      <c r="XFC19" s="55"/>
      <c r="XFD19" s="55"/>
    </row>
    <row r="20" s="198" customFormat="true" ht="15" hidden="false" customHeight="false" outlineLevel="0" collapsed="false">
      <c r="A20" s="12" t="s">
        <v>46</v>
      </c>
      <c r="B20" s="27" t="s">
        <v>47</v>
      </c>
      <c r="C20" s="85" t="str">
        <f aca="false">'1'!C23</f>
        <v>нд</v>
      </c>
      <c r="D20" s="67" t="s">
        <v>413</v>
      </c>
      <c r="E20" s="67" t="s">
        <v>16</v>
      </c>
      <c r="F20" s="67" t="s">
        <v>16</v>
      </c>
      <c r="G20" s="67" t="s">
        <v>414</v>
      </c>
      <c r="H20" s="195" t="s">
        <v>415</v>
      </c>
      <c r="I20" s="195" t="s">
        <v>415</v>
      </c>
      <c r="J20" s="195" t="s">
        <v>415</v>
      </c>
      <c r="K20" s="195" t="s">
        <v>415</v>
      </c>
      <c r="L20" s="196" t="s">
        <v>415</v>
      </c>
      <c r="M20" s="196" t="s">
        <v>415</v>
      </c>
      <c r="N20" s="196" t="s">
        <v>415</v>
      </c>
      <c r="O20" s="196" t="s">
        <v>415</v>
      </c>
      <c r="P20" s="196" t="s">
        <v>415</v>
      </c>
      <c r="Q20" s="197" t="s">
        <v>415</v>
      </c>
      <c r="R20" s="201"/>
      <c r="S20" s="201"/>
      <c r="T20" s="201"/>
      <c r="U20" s="201"/>
      <c r="V20" s="202"/>
      <c r="W20" s="202"/>
      <c r="X20" s="202"/>
      <c r="Y20" s="202"/>
      <c r="WWH20" s="55"/>
      <c r="WWI20" s="55"/>
      <c r="WWJ20" s="55"/>
      <c r="WWK20" s="55"/>
      <c r="WWL20" s="55"/>
      <c r="WWM20" s="55"/>
      <c r="WWN20" s="55"/>
      <c r="WWO20" s="55"/>
      <c r="WWP20" s="55"/>
      <c r="WWQ20" s="55"/>
      <c r="WWR20" s="55"/>
      <c r="WWS20" s="55"/>
      <c r="WWT20" s="55"/>
      <c r="WWU20" s="55"/>
      <c r="WWV20" s="55"/>
      <c r="WWW20" s="55"/>
      <c r="WWX20" s="55"/>
      <c r="WWY20" s="55"/>
      <c r="WWZ20" s="55"/>
      <c r="WXA20" s="55"/>
      <c r="WXB20" s="55"/>
      <c r="WXC20" s="55"/>
      <c r="WXD20" s="55"/>
      <c r="WXE20" s="55"/>
      <c r="WXF20" s="55"/>
      <c r="WXG20" s="55"/>
      <c r="WXH20" s="55"/>
      <c r="WXI20" s="55"/>
      <c r="WXJ20" s="55"/>
      <c r="WXK20" s="55"/>
      <c r="WXL20" s="55"/>
      <c r="WXM20" s="55"/>
      <c r="WXN20" s="55"/>
      <c r="WXO20" s="55"/>
      <c r="WXP20" s="55"/>
      <c r="WXQ20" s="55"/>
      <c r="WXR20" s="55"/>
      <c r="WXS20" s="55"/>
      <c r="WXT20" s="55"/>
      <c r="WXU20" s="55"/>
      <c r="WXV20" s="55"/>
      <c r="WXW20" s="55"/>
      <c r="WXX20" s="55"/>
      <c r="WXY20" s="55"/>
      <c r="WXZ20" s="55"/>
      <c r="WYA20" s="55"/>
      <c r="WYB20" s="55"/>
      <c r="WYC20" s="55"/>
      <c r="WYD20" s="55"/>
      <c r="WYE20" s="55"/>
      <c r="WYF20" s="55"/>
      <c r="WYG20" s="55"/>
      <c r="WYH20" s="55"/>
      <c r="WYI20" s="55"/>
      <c r="WYJ20" s="55"/>
      <c r="WYK20" s="55"/>
      <c r="WYL20" s="55"/>
      <c r="WYM20" s="55"/>
      <c r="WYN20" s="55"/>
      <c r="WYO20" s="55"/>
      <c r="WYP20" s="55"/>
      <c r="WYQ20" s="55"/>
      <c r="WYR20" s="55"/>
      <c r="WYS20" s="55"/>
      <c r="WYT20" s="55"/>
      <c r="WYU20" s="55"/>
      <c r="WYV20" s="55"/>
      <c r="WYW20" s="55"/>
      <c r="WYX20" s="55"/>
      <c r="WYY20" s="55"/>
      <c r="WYZ20" s="55"/>
      <c r="WZA20" s="55"/>
      <c r="WZB20" s="55"/>
      <c r="WZC20" s="55"/>
      <c r="WZD20" s="55"/>
      <c r="WZE20" s="55"/>
      <c r="WZF20" s="55"/>
      <c r="WZG20" s="55"/>
      <c r="WZH20" s="55"/>
      <c r="WZI20" s="55"/>
      <c r="WZJ20" s="55"/>
      <c r="WZK20" s="55"/>
      <c r="WZL20" s="55"/>
      <c r="WZM20" s="55"/>
      <c r="WZN20" s="55"/>
      <c r="WZO20" s="55"/>
      <c r="WZP20" s="55"/>
      <c r="WZQ20" s="55"/>
      <c r="WZR20" s="55"/>
      <c r="WZS20" s="55"/>
      <c r="WZT20" s="55"/>
      <c r="WZU20" s="55"/>
      <c r="WZV20" s="55"/>
      <c r="WZW20" s="55"/>
      <c r="WZX20" s="55"/>
      <c r="WZY20" s="55"/>
      <c r="WZZ20" s="55"/>
      <c r="XAA20" s="55"/>
      <c r="XAB20" s="55"/>
      <c r="XAC20" s="55"/>
      <c r="XAD20" s="55"/>
      <c r="XAE20" s="55"/>
      <c r="XAF20" s="55"/>
      <c r="XAG20" s="55"/>
      <c r="XAH20" s="55"/>
      <c r="XAI20" s="55"/>
      <c r="XAJ20" s="55"/>
      <c r="XAK20" s="55"/>
      <c r="XAL20" s="55"/>
      <c r="XAM20" s="55"/>
      <c r="XAN20" s="55"/>
      <c r="XAO20" s="55"/>
      <c r="XAP20" s="55"/>
      <c r="XAQ20" s="55"/>
      <c r="XAR20" s="55"/>
      <c r="XAS20" s="55"/>
      <c r="XAT20" s="55"/>
      <c r="XAU20" s="55"/>
      <c r="XAV20" s="55"/>
      <c r="XAW20" s="55"/>
      <c r="XAX20" s="55"/>
      <c r="XAY20" s="55"/>
      <c r="XAZ20" s="55"/>
      <c r="XBA20" s="55"/>
      <c r="XBB20" s="55"/>
      <c r="XBC20" s="55"/>
      <c r="XBD20" s="55"/>
      <c r="XBE20" s="55"/>
      <c r="XBF20" s="55"/>
      <c r="XBG20" s="55"/>
      <c r="XBH20" s="55"/>
      <c r="XBI20" s="55"/>
      <c r="XBJ20" s="55"/>
      <c r="XBK20" s="55"/>
      <c r="XBL20" s="55"/>
      <c r="XBM20" s="55"/>
      <c r="XBN20" s="55"/>
      <c r="XBO20" s="55"/>
      <c r="XBP20" s="55"/>
      <c r="XBQ20" s="55"/>
      <c r="XBR20" s="55"/>
      <c r="XBS20" s="55"/>
      <c r="XBT20" s="55"/>
      <c r="XBU20" s="55"/>
      <c r="XBV20" s="55"/>
      <c r="XBW20" s="55"/>
      <c r="XBX20" s="55"/>
      <c r="XBY20" s="55"/>
      <c r="XBZ20" s="55"/>
      <c r="XCA20" s="55"/>
      <c r="XCB20" s="55"/>
      <c r="XCC20" s="55"/>
      <c r="XCD20" s="55"/>
      <c r="XCE20" s="55"/>
      <c r="XCF20" s="55"/>
      <c r="XCG20" s="55"/>
      <c r="XCH20" s="55"/>
      <c r="XCI20" s="55"/>
      <c r="XCJ20" s="55"/>
      <c r="XCK20" s="55"/>
      <c r="XCL20" s="55"/>
      <c r="XCM20" s="55"/>
      <c r="XCN20" s="55"/>
      <c r="XCO20" s="55"/>
      <c r="XCP20" s="55"/>
      <c r="XCQ20" s="55"/>
      <c r="XCR20" s="55"/>
      <c r="XCS20" s="55"/>
      <c r="XCT20" s="55"/>
      <c r="XCU20" s="55"/>
      <c r="XCV20" s="55"/>
      <c r="XCW20" s="55"/>
      <c r="XCX20" s="55"/>
      <c r="XCY20" s="55"/>
      <c r="XCZ20" s="55"/>
      <c r="XDA20" s="55"/>
      <c r="XDB20" s="55"/>
      <c r="XDC20" s="55"/>
      <c r="XDD20" s="55"/>
      <c r="XDE20" s="55"/>
      <c r="XDF20" s="55"/>
      <c r="XDG20" s="55"/>
      <c r="XDH20" s="55"/>
      <c r="XDI20" s="55"/>
      <c r="XDJ20" s="55"/>
      <c r="XDK20" s="55"/>
      <c r="XDL20" s="55"/>
      <c r="XDM20" s="55"/>
      <c r="XDN20" s="55"/>
      <c r="XDO20" s="55"/>
      <c r="XDP20" s="55"/>
      <c r="XDQ20" s="55"/>
      <c r="XDR20" s="55"/>
      <c r="XDS20" s="55"/>
      <c r="XDT20" s="55"/>
      <c r="XDU20" s="55"/>
      <c r="XDV20" s="55"/>
      <c r="XDW20" s="55"/>
      <c r="XDX20" s="55"/>
      <c r="XDY20" s="55"/>
      <c r="XDZ20" s="55"/>
      <c r="XEA20" s="55"/>
      <c r="XEB20" s="55"/>
      <c r="XEC20" s="55"/>
      <c r="XED20" s="55"/>
      <c r="XEE20" s="55"/>
      <c r="XEF20" s="55"/>
      <c r="XEG20" s="55"/>
      <c r="XEH20" s="55"/>
      <c r="XEI20" s="55"/>
      <c r="XEJ20" s="55"/>
      <c r="XEK20" s="55"/>
      <c r="XEL20" s="55"/>
      <c r="XEM20" s="55"/>
      <c r="XEN20" s="55"/>
      <c r="XEO20" s="55"/>
      <c r="XEP20" s="55"/>
      <c r="XEQ20" s="55"/>
      <c r="XER20" s="55"/>
      <c r="XES20" s="55"/>
      <c r="XET20" s="55"/>
      <c r="XEU20" s="55"/>
      <c r="XEV20" s="55"/>
      <c r="XEW20" s="55"/>
      <c r="XEX20" s="55"/>
      <c r="XEY20" s="55"/>
      <c r="XEZ20" s="55"/>
      <c r="XFA20" s="55"/>
      <c r="XFB20" s="55"/>
      <c r="XFC20" s="55"/>
      <c r="XFD20" s="55"/>
    </row>
    <row r="21" s="198" customFormat="true" ht="15" hidden="false" customHeight="false" outlineLevel="0" collapsed="false">
      <c r="A21" s="12" t="s">
        <v>60</v>
      </c>
      <c r="B21" s="130" t="s">
        <v>61</v>
      </c>
      <c r="C21" s="85" t="str">
        <f aca="false">'1'!C24</f>
        <v>Q_R01</v>
      </c>
      <c r="D21" s="67" t="s">
        <v>413</v>
      </c>
      <c r="E21" s="67" t="s">
        <v>16</v>
      </c>
      <c r="F21" s="67" t="s">
        <v>16</v>
      </c>
      <c r="G21" s="67" t="s">
        <v>414</v>
      </c>
      <c r="H21" s="195" t="s">
        <v>415</v>
      </c>
      <c r="I21" s="195" t="s">
        <v>415</v>
      </c>
      <c r="J21" s="195" t="s">
        <v>415</v>
      </c>
      <c r="K21" s="195" t="s">
        <v>415</v>
      </c>
      <c r="L21" s="196" t="s">
        <v>415</v>
      </c>
      <c r="M21" s="196" t="s">
        <v>415</v>
      </c>
      <c r="N21" s="196" t="s">
        <v>415</v>
      </c>
      <c r="O21" s="196" t="s">
        <v>415</v>
      </c>
      <c r="P21" s="196" t="s">
        <v>415</v>
      </c>
      <c r="Q21" s="197" t="s">
        <v>415</v>
      </c>
      <c r="R21" s="201"/>
      <c r="S21" s="201"/>
      <c r="T21" s="201"/>
      <c r="U21" s="201"/>
      <c r="V21" s="202"/>
      <c r="W21" s="202"/>
      <c r="X21" s="202"/>
      <c r="Y21" s="202"/>
      <c r="WWH21" s="55"/>
      <c r="WWI21" s="55"/>
      <c r="WWJ21" s="55"/>
      <c r="WWK21" s="55"/>
      <c r="WWL21" s="55"/>
      <c r="WWM21" s="55"/>
      <c r="WWN21" s="55"/>
      <c r="WWO21" s="55"/>
      <c r="WWP21" s="55"/>
      <c r="WWQ21" s="55"/>
      <c r="WWR21" s="55"/>
      <c r="WWS21" s="55"/>
      <c r="WWT21" s="55"/>
      <c r="WWU21" s="55"/>
      <c r="WWV21" s="55"/>
      <c r="WWW21" s="55"/>
      <c r="WWX21" s="55"/>
      <c r="WWY21" s="55"/>
      <c r="WWZ21" s="55"/>
      <c r="WXA21" s="55"/>
      <c r="WXB21" s="55"/>
      <c r="WXC21" s="55"/>
      <c r="WXD21" s="55"/>
      <c r="WXE21" s="55"/>
      <c r="WXF21" s="55"/>
      <c r="WXG21" s="55"/>
      <c r="WXH21" s="55"/>
      <c r="WXI21" s="55"/>
      <c r="WXJ21" s="55"/>
      <c r="WXK21" s="55"/>
      <c r="WXL21" s="55"/>
      <c r="WXM21" s="55"/>
      <c r="WXN21" s="55"/>
      <c r="WXO21" s="55"/>
      <c r="WXP21" s="55"/>
      <c r="WXQ21" s="55"/>
      <c r="WXR21" s="55"/>
      <c r="WXS21" s="55"/>
      <c r="WXT21" s="55"/>
      <c r="WXU21" s="55"/>
      <c r="WXV21" s="55"/>
      <c r="WXW21" s="55"/>
      <c r="WXX21" s="55"/>
      <c r="WXY21" s="55"/>
      <c r="WXZ21" s="55"/>
      <c r="WYA21" s="55"/>
      <c r="WYB21" s="55"/>
      <c r="WYC21" s="55"/>
      <c r="WYD21" s="55"/>
      <c r="WYE21" s="55"/>
      <c r="WYF21" s="55"/>
      <c r="WYG21" s="55"/>
      <c r="WYH21" s="55"/>
      <c r="WYI21" s="55"/>
      <c r="WYJ21" s="55"/>
      <c r="WYK21" s="55"/>
      <c r="WYL21" s="55"/>
      <c r="WYM21" s="55"/>
      <c r="WYN21" s="55"/>
      <c r="WYO21" s="55"/>
      <c r="WYP21" s="55"/>
      <c r="WYQ21" s="55"/>
      <c r="WYR21" s="55"/>
      <c r="WYS21" s="55"/>
      <c r="WYT21" s="55"/>
      <c r="WYU21" s="55"/>
      <c r="WYV21" s="55"/>
      <c r="WYW21" s="55"/>
      <c r="WYX21" s="55"/>
      <c r="WYY21" s="55"/>
      <c r="WYZ21" s="55"/>
      <c r="WZA21" s="55"/>
      <c r="WZB21" s="55"/>
      <c r="WZC21" s="55"/>
      <c r="WZD21" s="55"/>
      <c r="WZE21" s="55"/>
      <c r="WZF21" s="55"/>
      <c r="WZG21" s="55"/>
      <c r="WZH21" s="55"/>
      <c r="WZI21" s="55"/>
      <c r="WZJ21" s="55"/>
      <c r="WZK21" s="55"/>
      <c r="WZL21" s="55"/>
      <c r="WZM21" s="55"/>
      <c r="WZN21" s="55"/>
      <c r="WZO21" s="55"/>
      <c r="WZP21" s="55"/>
      <c r="WZQ21" s="55"/>
      <c r="WZR21" s="55"/>
      <c r="WZS21" s="55"/>
      <c r="WZT21" s="55"/>
      <c r="WZU21" s="55"/>
      <c r="WZV21" s="55"/>
      <c r="WZW21" s="55"/>
      <c r="WZX21" s="55"/>
      <c r="WZY21" s="55"/>
      <c r="WZZ21" s="55"/>
      <c r="XAA21" s="55"/>
      <c r="XAB21" s="55"/>
      <c r="XAC21" s="55"/>
      <c r="XAD21" s="55"/>
      <c r="XAE21" s="55"/>
      <c r="XAF21" s="55"/>
      <c r="XAG21" s="55"/>
      <c r="XAH21" s="55"/>
      <c r="XAI21" s="55"/>
      <c r="XAJ21" s="55"/>
      <c r="XAK21" s="55"/>
      <c r="XAL21" s="55"/>
      <c r="XAM21" s="55"/>
      <c r="XAN21" s="55"/>
      <c r="XAO21" s="55"/>
      <c r="XAP21" s="55"/>
      <c r="XAQ21" s="55"/>
      <c r="XAR21" s="55"/>
      <c r="XAS21" s="55"/>
      <c r="XAT21" s="55"/>
      <c r="XAU21" s="55"/>
      <c r="XAV21" s="55"/>
      <c r="XAW21" s="55"/>
      <c r="XAX21" s="55"/>
      <c r="XAY21" s="55"/>
      <c r="XAZ21" s="55"/>
      <c r="XBA21" s="55"/>
      <c r="XBB21" s="55"/>
      <c r="XBC21" s="55"/>
      <c r="XBD21" s="55"/>
      <c r="XBE21" s="55"/>
      <c r="XBF21" s="55"/>
      <c r="XBG21" s="55"/>
      <c r="XBH21" s="55"/>
      <c r="XBI21" s="55"/>
      <c r="XBJ21" s="55"/>
      <c r="XBK21" s="55"/>
      <c r="XBL21" s="55"/>
      <c r="XBM21" s="55"/>
      <c r="XBN21" s="55"/>
      <c r="XBO21" s="55"/>
      <c r="XBP21" s="55"/>
      <c r="XBQ21" s="55"/>
      <c r="XBR21" s="55"/>
      <c r="XBS21" s="55"/>
      <c r="XBT21" s="55"/>
      <c r="XBU21" s="55"/>
      <c r="XBV21" s="55"/>
      <c r="XBW21" s="55"/>
      <c r="XBX21" s="55"/>
      <c r="XBY21" s="55"/>
      <c r="XBZ21" s="55"/>
      <c r="XCA21" s="55"/>
      <c r="XCB21" s="55"/>
      <c r="XCC21" s="55"/>
      <c r="XCD21" s="55"/>
      <c r="XCE21" s="55"/>
      <c r="XCF21" s="55"/>
      <c r="XCG21" s="55"/>
      <c r="XCH21" s="55"/>
      <c r="XCI21" s="55"/>
      <c r="XCJ21" s="55"/>
      <c r="XCK21" s="55"/>
      <c r="XCL21" s="55"/>
      <c r="XCM21" s="55"/>
      <c r="XCN21" s="55"/>
      <c r="XCO21" s="55"/>
      <c r="XCP21" s="55"/>
      <c r="XCQ21" s="55"/>
      <c r="XCR21" s="55"/>
      <c r="XCS21" s="55"/>
      <c r="XCT21" s="55"/>
      <c r="XCU21" s="55"/>
      <c r="XCV21" s="55"/>
      <c r="XCW21" s="55"/>
      <c r="XCX21" s="55"/>
      <c r="XCY21" s="55"/>
      <c r="XCZ21" s="55"/>
      <c r="XDA21" s="55"/>
      <c r="XDB21" s="55"/>
      <c r="XDC21" s="55"/>
      <c r="XDD21" s="55"/>
      <c r="XDE21" s="55"/>
      <c r="XDF21" s="55"/>
      <c r="XDG21" s="55"/>
      <c r="XDH21" s="55"/>
      <c r="XDI21" s="55"/>
      <c r="XDJ21" s="55"/>
      <c r="XDK21" s="55"/>
      <c r="XDL21" s="55"/>
      <c r="XDM21" s="55"/>
      <c r="XDN21" s="55"/>
      <c r="XDO21" s="55"/>
      <c r="XDP21" s="55"/>
      <c r="XDQ21" s="55"/>
      <c r="XDR21" s="55"/>
      <c r="XDS21" s="55"/>
      <c r="XDT21" s="55"/>
      <c r="XDU21" s="55"/>
      <c r="XDV21" s="55"/>
      <c r="XDW21" s="55"/>
      <c r="XDX21" s="55"/>
      <c r="XDY21" s="55"/>
      <c r="XDZ21" s="55"/>
      <c r="XEA21" s="55"/>
      <c r="XEB21" s="55"/>
      <c r="XEC21" s="55"/>
      <c r="XED21" s="55"/>
      <c r="XEE21" s="55"/>
      <c r="XEF21" s="55"/>
      <c r="XEG21" s="55"/>
      <c r="XEH21" s="55"/>
      <c r="XEI21" s="55"/>
      <c r="XEJ21" s="55"/>
      <c r="XEK21" s="55"/>
      <c r="XEL21" s="55"/>
      <c r="XEM21" s="55"/>
      <c r="XEN21" s="55"/>
      <c r="XEO21" s="55"/>
      <c r="XEP21" s="55"/>
      <c r="XEQ21" s="55"/>
      <c r="XER21" s="55"/>
      <c r="XES21" s="55"/>
      <c r="XET21" s="55"/>
      <c r="XEU21" s="55"/>
      <c r="XEV21" s="55"/>
      <c r="XEW21" s="55"/>
      <c r="XEX21" s="55"/>
      <c r="XEY21" s="55"/>
      <c r="XEZ21" s="55"/>
      <c r="XFA21" s="55"/>
      <c r="XFB21" s="55"/>
      <c r="XFC21" s="55"/>
      <c r="XFD21" s="55"/>
    </row>
    <row r="22" customFormat="false" ht="31.8" hidden="false" customHeight="false" outlineLevel="0" collapsed="false">
      <c r="A22" s="22" t="s">
        <v>185</v>
      </c>
      <c r="B22" s="150" t="s">
        <v>186</v>
      </c>
      <c r="C22" s="85" t="str">
        <f aca="false">'1'!C25</f>
        <v>Q_R01</v>
      </c>
      <c r="D22" s="85" t="s">
        <v>413</v>
      </c>
      <c r="E22" s="85" t="s">
        <v>16</v>
      </c>
      <c r="F22" s="85" t="s">
        <v>16</v>
      </c>
      <c r="G22" s="85" t="s">
        <v>414</v>
      </c>
      <c r="H22" s="199" t="s">
        <v>415</v>
      </c>
      <c r="I22" s="199" t="s">
        <v>415</v>
      </c>
      <c r="J22" s="199" t="s">
        <v>415</v>
      </c>
      <c r="K22" s="199" t="s">
        <v>415</v>
      </c>
      <c r="L22" s="194" t="s">
        <v>415</v>
      </c>
      <c r="M22" s="194" t="s">
        <v>415</v>
      </c>
      <c r="N22" s="194" t="s">
        <v>415</v>
      </c>
      <c r="O22" s="194" t="s">
        <v>415</v>
      </c>
      <c r="P22" s="194" t="s">
        <v>415</v>
      </c>
      <c r="Q22" s="200" t="s">
        <v>415</v>
      </c>
      <c r="WWH22" s="1"/>
      <c r="WWI22" s="1"/>
      <c r="WWJ22" s="1"/>
      <c r="WWK22" s="1"/>
      <c r="WWL22" s="1"/>
      <c r="WWM22" s="1"/>
      <c r="WWN22" s="1"/>
      <c r="WWO22" s="1"/>
      <c r="WWP22" s="1"/>
      <c r="WWQ22" s="1"/>
      <c r="WWR22" s="1"/>
      <c r="WWS22" s="1"/>
      <c r="WWT22" s="1"/>
      <c r="WWU22" s="1"/>
      <c r="WWV22" s="1"/>
      <c r="WWW22" s="1"/>
      <c r="WWX22" s="1"/>
      <c r="WWY22" s="1"/>
      <c r="WWZ22" s="1"/>
      <c r="WXA22" s="1"/>
      <c r="WXB22" s="1"/>
      <c r="WXC22" s="1"/>
      <c r="WXD22" s="1"/>
      <c r="WXE22" s="1"/>
      <c r="WXF22" s="1"/>
      <c r="WXG22" s="1"/>
      <c r="WXH22" s="1"/>
      <c r="WXI22" s="1"/>
      <c r="WXJ22" s="1"/>
      <c r="WXK22" s="1"/>
      <c r="WXL22" s="1"/>
      <c r="WXM22" s="1"/>
      <c r="WXN22" s="1"/>
      <c r="WXO22" s="1"/>
      <c r="WXP22" s="1"/>
      <c r="WXQ22" s="1"/>
      <c r="WXR22" s="1"/>
      <c r="WXS22" s="1"/>
      <c r="WXT22" s="1"/>
      <c r="WXU22" s="1"/>
      <c r="WXV22" s="1"/>
      <c r="WXW22" s="1"/>
      <c r="WXX22" s="1"/>
      <c r="WXY22" s="1"/>
      <c r="WXZ22" s="1"/>
      <c r="WYA22" s="1"/>
      <c r="WYB22" s="1"/>
      <c r="WYC22" s="1"/>
      <c r="WYD22" s="1"/>
      <c r="WYE22" s="1"/>
      <c r="WYF22" s="1"/>
      <c r="WYG22" s="1"/>
      <c r="WYH22" s="1"/>
      <c r="WYI22" s="1"/>
      <c r="WYJ22" s="1"/>
      <c r="WYK22" s="1"/>
      <c r="WYL22" s="1"/>
      <c r="WYM22" s="1"/>
      <c r="WYN22" s="1"/>
      <c r="WYO22" s="1"/>
      <c r="WYP22" s="1"/>
      <c r="WYQ22" s="1"/>
      <c r="WYR22" s="1"/>
      <c r="WYS22" s="1"/>
      <c r="WYT22" s="1"/>
      <c r="WYU22" s="1"/>
      <c r="WYV22" s="1"/>
      <c r="WYW22" s="1"/>
      <c r="WYX22" s="1"/>
      <c r="WYY22" s="1"/>
      <c r="WYZ22" s="1"/>
      <c r="WZA22" s="1"/>
      <c r="WZB22" s="1"/>
      <c r="WZC22" s="1"/>
      <c r="WZD22" s="1"/>
      <c r="WZE22" s="1"/>
      <c r="WZF22" s="1"/>
      <c r="WZG22" s="1"/>
      <c r="WZH22" s="1"/>
      <c r="WZI22" s="1"/>
      <c r="WZJ22" s="1"/>
      <c r="WZK22" s="1"/>
      <c r="WZL22" s="1"/>
      <c r="WZM22" s="1"/>
      <c r="WZN22" s="1"/>
      <c r="WZO22" s="1"/>
      <c r="WZP22" s="1"/>
      <c r="WZQ22" s="1"/>
      <c r="WZR22" s="1"/>
      <c r="WZS22" s="1"/>
      <c r="WZT22" s="1"/>
      <c r="WZU22" s="1"/>
      <c r="WZV22" s="1"/>
      <c r="WZW22" s="1"/>
      <c r="WZX22" s="1"/>
      <c r="WZY22" s="1"/>
      <c r="WZZ22" s="1"/>
      <c r="XAA22" s="1"/>
      <c r="XAB22" s="1"/>
      <c r="XAC22" s="1"/>
      <c r="XAD22" s="1"/>
      <c r="XAE22" s="1"/>
      <c r="XAF22" s="1"/>
      <c r="XAG22" s="1"/>
      <c r="XAH22" s="1"/>
      <c r="XAI22" s="1"/>
      <c r="XAJ22" s="1"/>
      <c r="XAK22" s="1"/>
      <c r="XAL22" s="1"/>
      <c r="XAM22" s="1"/>
      <c r="XAN22" s="1"/>
      <c r="XAO22" s="1"/>
      <c r="XAP22" s="1"/>
      <c r="XAQ22" s="1"/>
      <c r="XAR22" s="1"/>
      <c r="XAS22" s="1"/>
      <c r="XAT22" s="1"/>
      <c r="XAU22" s="1"/>
      <c r="XAV22" s="1"/>
      <c r="XAW22" s="1"/>
      <c r="XAX22" s="1"/>
      <c r="XAY22" s="1"/>
      <c r="XAZ22" s="1"/>
      <c r="XBA22" s="1"/>
      <c r="XBB22" s="1"/>
      <c r="XBC22" s="1"/>
      <c r="XBD22" s="1"/>
      <c r="XBE22" s="1"/>
      <c r="XBF22" s="1"/>
      <c r="XBG22" s="1"/>
      <c r="XBH22" s="1"/>
      <c r="XBI22" s="1"/>
      <c r="XBJ22" s="1"/>
      <c r="XBK22" s="1"/>
      <c r="XBL22" s="1"/>
      <c r="XBM22" s="1"/>
      <c r="XBN22" s="1"/>
      <c r="XBO22" s="1"/>
      <c r="XBP22" s="1"/>
      <c r="XBQ22" s="1"/>
      <c r="XBR22" s="1"/>
      <c r="XBS22" s="1"/>
      <c r="XBT22" s="1"/>
      <c r="XBU22" s="1"/>
      <c r="XBV22" s="1"/>
      <c r="XBW22" s="1"/>
      <c r="XBX22" s="1"/>
      <c r="XBY22" s="1"/>
      <c r="XBZ22" s="1"/>
      <c r="XCA22" s="1"/>
      <c r="XCB22" s="1"/>
      <c r="XCC22" s="1"/>
      <c r="XCD22" s="1"/>
      <c r="XCE22" s="1"/>
      <c r="XCF22" s="1"/>
      <c r="XCG22" s="1"/>
      <c r="XCH22" s="1"/>
      <c r="XCI22" s="1"/>
      <c r="XCJ22" s="1"/>
      <c r="XCK22" s="1"/>
      <c r="XCL22" s="1"/>
      <c r="XCM22" s="1"/>
      <c r="XCN22" s="1"/>
      <c r="XCO22" s="1"/>
      <c r="XCP22" s="1"/>
      <c r="XCQ22" s="1"/>
      <c r="XCR22" s="1"/>
      <c r="XCS22" s="1"/>
      <c r="XCT22" s="1"/>
      <c r="XCU22" s="1"/>
      <c r="XCV22" s="1"/>
      <c r="XCW22" s="1"/>
      <c r="XCX22" s="1"/>
      <c r="XCY22" s="1"/>
      <c r="XCZ22" s="1"/>
      <c r="XDA22" s="1"/>
      <c r="XDB22" s="1"/>
      <c r="XDC22" s="1"/>
      <c r="XDD22" s="1"/>
      <c r="XDE22" s="1"/>
      <c r="XDF22" s="1"/>
      <c r="XDG22" s="1"/>
      <c r="XDH22" s="1"/>
      <c r="XDI22" s="1"/>
      <c r="XDJ22" s="1"/>
      <c r="XDK22" s="1"/>
      <c r="XDL22" s="1"/>
      <c r="XDM22" s="1"/>
      <c r="XDN22" s="1"/>
      <c r="XDO22" s="1"/>
      <c r="XDP22" s="1"/>
      <c r="XDQ22" s="1"/>
      <c r="XDR22" s="1"/>
      <c r="XDS22" s="1"/>
      <c r="XDT22" s="1"/>
      <c r="XDU22" s="1"/>
      <c r="XDV22" s="1"/>
      <c r="XDW22" s="1"/>
      <c r="XDX22" s="1"/>
      <c r="XDY22" s="1"/>
      <c r="XDZ22" s="1"/>
      <c r="XEA22" s="1"/>
      <c r="XEB22" s="1"/>
      <c r="XEC22" s="1"/>
      <c r="XED22" s="1"/>
      <c r="XEE22" s="1"/>
      <c r="XEF22" s="1"/>
      <c r="XEG22" s="1"/>
      <c r="XEH22" s="1"/>
      <c r="XEI22" s="1"/>
      <c r="XEJ22" s="1"/>
      <c r="XEK22" s="1"/>
      <c r="XEL22" s="1"/>
      <c r="XEM22" s="1"/>
      <c r="XEN22" s="1"/>
      <c r="XEO22" s="1"/>
      <c r="XEP22" s="1"/>
      <c r="XEQ22" s="1"/>
      <c r="XER22" s="1"/>
      <c r="XES22" s="1"/>
      <c r="XET22" s="1"/>
      <c r="XEU22" s="1"/>
      <c r="XEV22" s="1"/>
      <c r="XEW22" s="1"/>
      <c r="XEX22" s="1"/>
      <c r="XEY22" s="1"/>
      <c r="XEZ22" s="1"/>
      <c r="XFA22" s="1"/>
      <c r="XFB22" s="1"/>
      <c r="XFC22" s="1"/>
      <c r="XFD22" s="1"/>
    </row>
    <row r="23" s="198" customFormat="true" ht="15" hidden="false" customHeight="false" outlineLevel="0" collapsed="false">
      <c r="A23" s="12" t="s">
        <v>74</v>
      </c>
      <c r="B23" s="13" t="s">
        <v>75</v>
      </c>
      <c r="C23" s="85" t="str">
        <f aca="false">'1'!C26</f>
        <v>нд</v>
      </c>
      <c r="D23" s="67" t="s">
        <v>413</v>
      </c>
      <c r="E23" s="67" t="s">
        <v>16</v>
      </c>
      <c r="F23" s="67" t="s">
        <v>16</v>
      </c>
      <c r="G23" s="67" t="s">
        <v>414</v>
      </c>
      <c r="H23" s="195" t="s">
        <v>415</v>
      </c>
      <c r="I23" s="195" t="s">
        <v>415</v>
      </c>
      <c r="J23" s="195" t="s">
        <v>415</v>
      </c>
      <c r="K23" s="195" t="s">
        <v>415</v>
      </c>
      <c r="L23" s="196" t="s">
        <v>415</v>
      </c>
      <c r="M23" s="196" t="s">
        <v>415</v>
      </c>
      <c r="N23" s="196" t="s">
        <v>415</v>
      </c>
      <c r="O23" s="196" t="s">
        <v>415</v>
      </c>
      <c r="P23" s="196" t="s">
        <v>415</v>
      </c>
      <c r="Q23" s="197" t="s">
        <v>415</v>
      </c>
      <c r="R23" s="201"/>
      <c r="S23" s="201"/>
      <c r="T23" s="201"/>
      <c r="U23" s="201"/>
      <c r="V23" s="202"/>
      <c r="W23" s="202"/>
      <c r="X23" s="202"/>
      <c r="Y23" s="202"/>
      <c r="WWH23" s="55"/>
      <c r="WWI23" s="55"/>
      <c r="WWJ23" s="55"/>
      <c r="WWK23" s="55"/>
      <c r="WWL23" s="55"/>
      <c r="WWM23" s="55"/>
      <c r="WWN23" s="55"/>
      <c r="WWO23" s="55"/>
      <c r="WWP23" s="55"/>
      <c r="WWQ23" s="55"/>
      <c r="WWR23" s="55"/>
      <c r="WWS23" s="55"/>
      <c r="WWT23" s="55"/>
      <c r="WWU23" s="55"/>
      <c r="WWV23" s="55"/>
      <c r="WWW23" s="55"/>
      <c r="WWX23" s="55"/>
      <c r="WWY23" s="55"/>
      <c r="WWZ23" s="55"/>
      <c r="WXA23" s="55"/>
      <c r="WXB23" s="55"/>
      <c r="WXC23" s="55"/>
      <c r="WXD23" s="55"/>
      <c r="WXE23" s="55"/>
      <c r="WXF23" s="55"/>
      <c r="WXG23" s="55"/>
      <c r="WXH23" s="55"/>
      <c r="WXI23" s="55"/>
      <c r="WXJ23" s="55"/>
      <c r="WXK23" s="55"/>
      <c r="WXL23" s="55"/>
      <c r="WXM23" s="55"/>
      <c r="WXN23" s="55"/>
      <c r="WXO23" s="55"/>
      <c r="WXP23" s="55"/>
      <c r="WXQ23" s="55"/>
      <c r="WXR23" s="55"/>
      <c r="WXS23" s="55"/>
      <c r="WXT23" s="55"/>
      <c r="WXU23" s="55"/>
      <c r="WXV23" s="55"/>
      <c r="WXW23" s="55"/>
      <c r="WXX23" s="55"/>
      <c r="WXY23" s="55"/>
      <c r="WXZ23" s="55"/>
      <c r="WYA23" s="55"/>
      <c r="WYB23" s="55"/>
      <c r="WYC23" s="55"/>
      <c r="WYD23" s="55"/>
      <c r="WYE23" s="55"/>
      <c r="WYF23" s="55"/>
      <c r="WYG23" s="55"/>
      <c r="WYH23" s="55"/>
      <c r="WYI23" s="55"/>
      <c r="WYJ23" s="55"/>
      <c r="WYK23" s="55"/>
      <c r="WYL23" s="55"/>
      <c r="WYM23" s="55"/>
      <c r="WYN23" s="55"/>
      <c r="WYO23" s="55"/>
      <c r="WYP23" s="55"/>
      <c r="WYQ23" s="55"/>
      <c r="WYR23" s="55"/>
      <c r="WYS23" s="55"/>
      <c r="WYT23" s="55"/>
      <c r="WYU23" s="55"/>
      <c r="WYV23" s="55"/>
      <c r="WYW23" s="55"/>
      <c r="WYX23" s="55"/>
      <c r="WYY23" s="55"/>
      <c r="WYZ23" s="55"/>
      <c r="WZA23" s="55"/>
      <c r="WZB23" s="55"/>
      <c r="WZC23" s="55"/>
      <c r="WZD23" s="55"/>
      <c r="WZE23" s="55"/>
      <c r="WZF23" s="55"/>
      <c r="WZG23" s="55"/>
      <c r="WZH23" s="55"/>
      <c r="WZI23" s="55"/>
      <c r="WZJ23" s="55"/>
      <c r="WZK23" s="55"/>
      <c r="WZL23" s="55"/>
      <c r="WZM23" s="55"/>
      <c r="WZN23" s="55"/>
      <c r="WZO23" s="55"/>
      <c r="WZP23" s="55"/>
      <c r="WZQ23" s="55"/>
      <c r="WZR23" s="55"/>
      <c r="WZS23" s="55"/>
      <c r="WZT23" s="55"/>
      <c r="WZU23" s="55"/>
      <c r="WZV23" s="55"/>
      <c r="WZW23" s="55"/>
      <c r="WZX23" s="55"/>
      <c r="WZY23" s="55"/>
      <c r="WZZ23" s="55"/>
      <c r="XAA23" s="55"/>
      <c r="XAB23" s="55"/>
      <c r="XAC23" s="55"/>
      <c r="XAD23" s="55"/>
      <c r="XAE23" s="55"/>
      <c r="XAF23" s="55"/>
      <c r="XAG23" s="55"/>
      <c r="XAH23" s="55"/>
      <c r="XAI23" s="55"/>
      <c r="XAJ23" s="55"/>
      <c r="XAK23" s="55"/>
      <c r="XAL23" s="55"/>
      <c r="XAM23" s="55"/>
      <c r="XAN23" s="55"/>
      <c r="XAO23" s="55"/>
      <c r="XAP23" s="55"/>
      <c r="XAQ23" s="55"/>
      <c r="XAR23" s="55"/>
      <c r="XAS23" s="55"/>
      <c r="XAT23" s="55"/>
      <c r="XAU23" s="55"/>
      <c r="XAV23" s="55"/>
      <c r="XAW23" s="55"/>
      <c r="XAX23" s="55"/>
      <c r="XAY23" s="55"/>
      <c r="XAZ23" s="55"/>
      <c r="XBA23" s="55"/>
      <c r="XBB23" s="55"/>
      <c r="XBC23" s="55"/>
      <c r="XBD23" s="55"/>
      <c r="XBE23" s="55"/>
      <c r="XBF23" s="55"/>
      <c r="XBG23" s="55"/>
      <c r="XBH23" s="55"/>
      <c r="XBI23" s="55"/>
      <c r="XBJ23" s="55"/>
      <c r="XBK23" s="55"/>
      <c r="XBL23" s="55"/>
      <c r="XBM23" s="55"/>
      <c r="XBN23" s="55"/>
      <c r="XBO23" s="55"/>
      <c r="XBP23" s="55"/>
      <c r="XBQ23" s="55"/>
      <c r="XBR23" s="55"/>
      <c r="XBS23" s="55"/>
      <c r="XBT23" s="55"/>
      <c r="XBU23" s="55"/>
      <c r="XBV23" s="55"/>
      <c r="XBW23" s="55"/>
      <c r="XBX23" s="55"/>
      <c r="XBY23" s="55"/>
      <c r="XBZ23" s="55"/>
      <c r="XCA23" s="55"/>
      <c r="XCB23" s="55"/>
      <c r="XCC23" s="55"/>
      <c r="XCD23" s="55"/>
      <c r="XCE23" s="55"/>
      <c r="XCF23" s="55"/>
      <c r="XCG23" s="55"/>
      <c r="XCH23" s="55"/>
      <c r="XCI23" s="55"/>
      <c r="XCJ23" s="55"/>
      <c r="XCK23" s="55"/>
      <c r="XCL23" s="55"/>
      <c r="XCM23" s="55"/>
      <c r="XCN23" s="55"/>
      <c r="XCO23" s="55"/>
      <c r="XCP23" s="55"/>
      <c r="XCQ23" s="55"/>
      <c r="XCR23" s="55"/>
      <c r="XCS23" s="55"/>
      <c r="XCT23" s="55"/>
      <c r="XCU23" s="55"/>
      <c r="XCV23" s="55"/>
      <c r="XCW23" s="55"/>
      <c r="XCX23" s="55"/>
      <c r="XCY23" s="55"/>
      <c r="XCZ23" s="55"/>
      <c r="XDA23" s="55"/>
      <c r="XDB23" s="55"/>
      <c r="XDC23" s="55"/>
      <c r="XDD23" s="55"/>
      <c r="XDE23" s="55"/>
      <c r="XDF23" s="55"/>
      <c r="XDG23" s="55"/>
      <c r="XDH23" s="55"/>
      <c r="XDI23" s="55"/>
      <c r="XDJ23" s="55"/>
      <c r="XDK23" s="55"/>
      <c r="XDL23" s="55"/>
      <c r="XDM23" s="55"/>
      <c r="XDN23" s="55"/>
      <c r="XDO23" s="55"/>
      <c r="XDP23" s="55"/>
      <c r="XDQ23" s="55"/>
      <c r="XDR23" s="55"/>
      <c r="XDS23" s="55"/>
      <c r="XDT23" s="55"/>
      <c r="XDU23" s="55"/>
      <c r="XDV23" s="55"/>
      <c r="XDW23" s="55"/>
      <c r="XDX23" s="55"/>
      <c r="XDY23" s="55"/>
      <c r="XDZ23" s="55"/>
      <c r="XEA23" s="55"/>
      <c r="XEB23" s="55"/>
      <c r="XEC23" s="55"/>
      <c r="XED23" s="55"/>
      <c r="XEE23" s="55"/>
      <c r="XEF23" s="55"/>
      <c r="XEG23" s="55"/>
      <c r="XEH23" s="55"/>
      <c r="XEI23" s="55"/>
      <c r="XEJ23" s="55"/>
      <c r="XEK23" s="55"/>
      <c r="XEL23" s="55"/>
      <c r="XEM23" s="55"/>
      <c r="XEN23" s="55"/>
      <c r="XEO23" s="55"/>
      <c r="XEP23" s="55"/>
      <c r="XEQ23" s="55"/>
      <c r="XER23" s="55"/>
      <c r="XES23" s="55"/>
      <c r="XET23" s="55"/>
      <c r="XEU23" s="55"/>
      <c r="XEV23" s="55"/>
      <c r="XEW23" s="55"/>
      <c r="XEX23" s="55"/>
      <c r="XEY23" s="55"/>
      <c r="XEZ23" s="55"/>
      <c r="XFA23" s="55"/>
      <c r="XFB23" s="55"/>
      <c r="XFC23" s="55"/>
      <c r="XFD23" s="55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A1:Q1"/>
    <mergeCell ref="A2:Q2"/>
    <mergeCell ref="A3:Q3"/>
    <mergeCell ref="A4:Q4"/>
    <mergeCell ref="A5:Q5"/>
    <mergeCell ref="A6:Q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X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29" zoomScaleNormal="75" zoomScalePageLayoutView="29" workbookViewId="0">
      <selection pane="topLeft" activeCell="A7" activeCellId="0" sqref="A7"/>
    </sheetView>
  </sheetViews>
  <sheetFormatPr defaultColWidth="8.4609375" defaultRowHeight="15" zeroHeight="false" outlineLevelRow="0" outlineLevelCol="0"/>
  <cols>
    <col collapsed="false" customWidth="true" hidden="false" outlineLevel="0" max="1" min="1" style="181" width="15.34"/>
    <col collapsed="false" customWidth="true" hidden="false" outlineLevel="0" max="2" min="2" style="182" width="72.72"/>
    <col collapsed="false" customWidth="true" hidden="false" outlineLevel="0" max="3" min="3" style="182" width="16.65"/>
    <col collapsed="false" customWidth="true" hidden="false" outlineLevel="0" max="4" min="4" style="203" width="18.5"/>
    <col collapsed="false" customWidth="true" hidden="false" outlineLevel="0" max="5" min="5" style="203" width="22.59"/>
    <col collapsed="false" customWidth="true" hidden="false" outlineLevel="0" max="6" min="6" style="203" width="21.41"/>
    <col collapsed="false" customWidth="true" hidden="false" outlineLevel="0" max="7" min="7" style="203" width="14.27"/>
    <col collapsed="false" customWidth="true" hidden="false" outlineLevel="0" max="8" min="8" style="182" width="15.34"/>
    <col collapsed="false" customWidth="true" hidden="false" outlineLevel="0" max="9" min="9" style="182" width="15.86"/>
    <col collapsed="false" customWidth="true" hidden="false" outlineLevel="0" max="10" min="10" style="182" width="14.8"/>
    <col collapsed="false" customWidth="true" hidden="false" outlineLevel="0" max="11" min="11" style="182" width="28.81"/>
    <col collapsed="false" customWidth="true" hidden="false" outlineLevel="0" max="12" min="12" style="182" width="24.32"/>
    <col collapsed="false" customWidth="true" hidden="false" outlineLevel="0" max="13" min="13" style="182" width="49.66"/>
    <col collapsed="false" customWidth="true" hidden="false" outlineLevel="0" max="14" min="14" style="182" width="20.22"/>
    <col collapsed="false" customWidth="true" hidden="false" outlineLevel="0" max="15" min="15" style="182" width="15.99"/>
    <col collapsed="false" customWidth="true" hidden="false" outlineLevel="0" max="17" min="16" style="182" width="15.07"/>
    <col collapsed="false" customWidth="true" hidden="false" outlineLevel="0" max="18" min="18" style="182" width="18.5"/>
    <col collapsed="false" customWidth="true" hidden="false" outlineLevel="0" max="19" min="19" style="182" width="15.59"/>
    <col collapsed="false" customWidth="true" hidden="false" outlineLevel="0" max="20" min="20" style="182" width="24.32"/>
    <col collapsed="false" customWidth="true" hidden="false" outlineLevel="0" max="21" min="21" style="182" width="12.95"/>
    <col collapsed="false" customWidth="true" hidden="false" outlineLevel="0" max="22" min="22" style="182" width="11.49"/>
    <col collapsed="false" customWidth="true" hidden="false" outlineLevel="0" max="23" min="23" style="182" width="11.63"/>
    <col collapsed="false" customWidth="true" hidden="false" outlineLevel="0" max="24" min="24" style="184" width="13.34"/>
  </cols>
  <sheetData>
    <row r="1" customFormat="false" ht="30.75" hidden="false" customHeight="true" outlineLevel="0" collapsed="false">
      <c r="A1" s="204" t="s">
        <v>416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</row>
    <row r="2" customFormat="false" ht="15" hidden="false" customHeight="false" outlineLevel="0" collapsed="false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</row>
    <row r="3" customFormat="false" ht="17.15" hidden="false" customHeight="false" outlineLevel="0" collapsed="false">
      <c r="A3" s="37" t="s">
        <v>188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customFormat="false" ht="16.65" hidden="false" customHeight="false" outlineLevel="0" collapsed="false">
      <c r="A4" s="187" t="s">
        <v>398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</row>
    <row r="5" customFormat="false" ht="16.65" hidden="false" customHeight="false" outlineLevel="0" collapsed="false">
      <c r="A5" s="38" t="s">
        <v>190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customFormat="false" ht="16.5" hidden="false" customHeight="true" outlineLevel="0" collapsed="false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</row>
    <row r="7" customFormat="false" ht="14.05" hidden="false" customHeight="true" outlineLevel="0" collapsed="false">
      <c r="A7" s="189" t="s">
        <v>1</v>
      </c>
      <c r="B7" s="189" t="s">
        <v>87</v>
      </c>
      <c r="C7" s="189" t="s">
        <v>88</v>
      </c>
      <c r="D7" s="205" t="s">
        <v>417</v>
      </c>
      <c r="E7" s="205"/>
      <c r="F7" s="205"/>
      <c r="G7" s="205"/>
      <c r="H7" s="205"/>
      <c r="I7" s="206" t="s">
        <v>418</v>
      </c>
      <c r="J7" s="206"/>
      <c r="K7" s="189" t="s">
        <v>419</v>
      </c>
      <c r="L7" s="189" t="s">
        <v>420</v>
      </c>
      <c r="M7" s="189" t="s">
        <v>421</v>
      </c>
      <c r="N7" s="207" t="s">
        <v>422</v>
      </c>
      <c r="O7" s="205" t="s">
        <v>423</v>
      </c>
      <c r="P7" s="205" t="s">
        <v>424</v>
      </c>
      <c r="Q7" s="205" t="s">
        <v>425</v>
      </c>
      <c r="R7" s="205" t="s">
        <v>426</v>
      </c>
      <c r="S7" s="205"/>
      <c r="T7" s="189" t="s">
        <v>427</v>
      </c>
      <c r="U7" s="190" t="s">
        <v>428</v>
      </c>
      <c r="V7" s="190"/>
      <c r="W7" s="190"/>
      <c r="X7" s="190"/>
    </row>
    <row r="8" customFormat="false" ht="51" hidden="false" customHeight="true" outlineLevel="0" collapsed="false">
      <c r="A8" s="189"/>
      <c r="B8" s="189"/>
      <c r="C8" s="189"/>
      <c r="D8" s="205" t="s">
        <v>429</v>
      </c>
      <c r="E8" s="205" t="s">
        <v>430</v>
      </c>
      <c r="F8" s="205" t="s">
        <v>431</v>
      </c>
      <c r="G8" s="205" t="s">
        <v>432</v>
      </c>
      <c r="H8" s="205"/>
      <c r="I8" s="206"/>
      <c r="J8" s="206"/>
      <c r="K8" s="189"/>
      <c r="L8" s="189"/>
      <c r="M8" s="189"/>
      <c r="N8" s="207"/>
      <c r="O8" s="205"/>
      <c r="P8" s="205"/>
      <c r="Q8" s="205"/>
      <c r="R8" s="205"/>
      <c r="S8" s="205"/>
      <c r="T8" s="189"/>
      <c r="U8" s="208" t="s">
        <v>433</v>
      </c>
      <c r="V8" s="208"/>
      <c r="W8" s="208" t="s">
        <v>433</v>
      </c>
      <c r="X8" s="208"/>
    </row>
    <row r="9" customFormat="false" ht="138.75" hidden="false" customHeight="true" outlineLevel="0" collapsed="false">
      <c r="A9" s="189"/>
      <c r="B9" s="189"/>
      <c r="C9" s="189"/>
      <c r="D9" s="205"/>
      <c r="E9" s="205"/>
      <c r="F9" s="205"/>
      <c r="G9" s="205" t="s">
        <v>434</v>
      </c>
      <c r="H9" s="205" t="s">
        <v>435</v>
      </c>
      <c r="I9" s="189" t="s">
        <v>436</v>
      </c>
      <c r="J9" s="205" t="s">
        <v>437</v>
      </c>
      <c r="K9" s="189"/>
      <c r="L9" s="189"/>
      <c r="M9" s="189"/>
      <c r="N9" s="207"/>
      <c r="O9" s="205"/>
      <c r="P9" s="205"/>
      <c r="Q9" s="205"/>
      <c r="R9" s="209" t="s">
        <v>438</v>
      </c>
      <c r="S9" s="205" t="s">
        <v>439</v>
      </c>
      <c r="T9" s="189"/>
      <c r="U9" s="210" t="s">
        <v>440</v>
      </c>
      <c r="V9" s="210" t="s">
        <v>441</v>
      </c>
      <c r="W9" s="210" t="s">
        <v>440</v>
      </c>
      <c r="X9" s="210" t="s">
        <v>441</v>
      </c>
    </row>
    <row r="10" customFormat="false" ht="15" hidden="false" customHeight="true" outlineLevel="0" collapsed="false">
      <c r="A10" s="194" t="n">
        <v>1</v>
      </c>
      <c r="B10" s="194" t="n">
        <v>2</v>
      </c>
      <c r="C10" s="194" t="n">
        <v>3</v>
      </c>
      <c r="D10" s="194" t="n">
        <v>4</v>
      </c>
      <c r="E10" s="194" t="n">
        <v>5</v>
      </c>
      <c r="F10" s="194" t="n">
        <v>6</v>
      </c>
      <c r="G10" s="194" t="n">
        <v>7</v>
      </c>
      <c r="H10" s="194" t="n">
        <v>8</v>
      </c>
      <c r="I10" s="194" t="n">
        <v>9</v>
      </c>
      <c r="J10" s="194" t="n">
        <v>10</v>
      </c>
      <c r="K10" s="194" t="n">
        <v>11</v>
      </c>
      <c r="L10" s="194" t="n">
        <v>12</v>
      </c>
      <c r="M10" s="194" t="n">
        <v>13</v>
      </c>
      <c r="N10" s="194" t="n">
        <v>14</v>
      </c>
      <c r="O10" s="194" t="n">
        <v>15</v>
      </c>
      <c r="P10" s="194" t="n">
        <v>16</v>
      </c>
      <c r="Q10" s="194" t="n">
        <v>17</v>
      </c>
      <c r="R10" s="194" t="n">
        <v>18</v>
      </c>
      <c r="S10" s="194" t="n">
        <v>19</v>
      </c>
      <c r="T10" s="194" t="n">
        <v>20</v>
      </c>
      <c r="U10" s="211" t="s">
        <v>442</v>
      </c>
      <c r="V10" s="211" t="s">
        <v>443</v>
      </c>
      <c r="W10" s="211" t="s">
        <v>444</v>
      </c>
      <c r="X10" s="211" t="s">
        <v>445</v>
      </c>
    </row>
    <row r="11" customFormat="false" ht="15" hidden="false" customHeight="true" outlineLevel="0" collapsed="false">
      <c r="A11" s="12" t="s">
        <v>3</v>
      </c>
      <c r="B11" s="27" t="s">
        <v>4</v>
      </c>
      <c r="C11" s="194" t="str">
        <f aca="false">'1'!C12</f>
        <v>нд</v>
      </c>
      <c r="D11" s="212" t="s">
        <v>415</v>
      </c>
      <c r="E11" s="212" t="s">
        <v>415</v>
      </c>
      <c r="F11" s="212" t="s">
        <v>415</v>
      </c>
      <c r="G11" s="212" t="s">
        <v>415</v>
      </c>
      <c r="H11" s="212" t="s">
        <v>415</v>
      </c>
      <c r="I11" s="212" t="s">
        <v>415</v>
      </c>
      <c r="J11" s="212" t="s">
        <v>415</v>
      </c>
      <c r="K11" s="213" t="s">
        <v>415</v>
      </c>
      <c r="L11" s="213" t="s">
        <v>415</v>
      </c>
      <c r="M11" s="214" t="s">
        <v>176</v>
      </c>
      <c r="N11" s="194" t="s">
        <v>415</v>
      </c>
      <c r="O11" s="213" t="s">
        <v>415</v>
      </c>
      <c r="P11" s="213" t="s">
        <v>415</v>
      </c>
      <c r="Q11" s="213" t="s">
        <v>415</v>
      </c>
      <c r="R11" s="213" t="s">
        <v>415</v>
      </c>
      <c r="S11" s="213" t="s">
        <v>415</v>
      </c>
      <c r="T11" s="213" t="s">
        <v>415</v>
      </c>
      <c r="U11" s="213" t="s">
        <v>415</v>
      </c>
      <c r="V11" s="213" t="s">
        <v>415</v>
      </c>
      <c r="W11" s="213" t="s">
        <v>415</v>
      </c>
      <c r="X11" s="213" t="s">
        <v>415</v>
      </c>
    </row>
    <row r="12" s="1" customFormat="true" ht="15" hidden="false" customHeight="true" outlineLevel="0" collapsed="false">
      <c r="A12" s="22" t="s">
        <v>5</v>
      </c>
      <c r="B12" s="56" t="s">
        <v>6</v>
      </c>
      <c r="C12" s="194" t="str">
        <f aca="false">'1'!C13</f>
        <v>N_O09</v>
      </c>
      <c r="D12" s="212" t="s">
        <v>415</v>
      </c>
      <c r="E12" s="212" t="s">
        <v>415</v>
      </c>
      <c r="F12" s="212" t="s">
        <v>415</v>
      </c>
      <c r="G12" s="212" t="s">
        <v>415</v>
      </c>
      <c r="H12" s="212" t="s">
        <v>415</v>
      </c>
      <c r="I12" s="194" t="s">
        <v>446</v>
      </c>
      <c r="J12" s="194"/>
      <c r="K12" s="213" t="s">
        <v>415</v>
      </c>
      <c r="L12" s="213" t="s">
        <v>415</v>
      </c>
      <c r="M12" s="214" t="s">
        <v>176</v>
      </c>
      <c r="N12" s="194" t="n">
        <v>2025</v>
      </c>
      <c r="O12" s="213" t="s">
        <v>415</v>
      </c>
      <c r="P12" s="213" t="s">
        <v>415</v>
      </c>
      <c r="Q12" s="213" t="s">
        <v>415</v>
      </c>
      <c r="R12" s="213" t="s">
        <v>415</v>
      </c>
      <c r="S12" s="213" t="s">
        <v>415</v>
      </c>
      <c r="T12" s="213" t="s">
        <v>415</v>
      </c>
      <c r="U12" s="213" t="s">
        <v>415</v>
      </c>
      <c r="V12" s="213" t="s">
        <v>415</v>
      </c>
      <c r="W12" s="213" t="s">
        <v>415</v>
      </c>
      <c r="X12" s="213" t="s">
        <v>415</v>
      </c>
    </row>
    <row r="13" s="1" customFormat="true" ht="15" hidden="false" customHeight="true" outlineLevel="0" collapsed="false">
      <c r="A13" s="22" t="s">
        <v>7</v>
      </c>
      <c r="B13" s="56" t="s">
        <v>8</v>
      </c>
      <c r="C13" s="194" t="str">
        <f aca="false">'1'!C14</f>
        <v>нд</v>
      </c>
      <c r="D13" s="212" t="s">
        <v>415</v>
      </c>
      <c r="E13" s="212" t="s">
        <v>415</v>
      </c>
      <c r="F13" s="212" t="s">
        <v>415</v>
      </c>
      <c r="G13" s="212" t="s">
        <v>415</v>
      </c>
      <c r="H13" s="212" t="s">
        <v>415</v>
      </c>
      <c r="I13" s="212" t="s">
        <v>415</v>
      </c>
      <c r="J13" s="212" t="s">
        <v>415</v>
      </c>
      <c r="K13" s="213" t="s">
        <v>415</v>
      </c>
      <c r="L13" s="213" t="s">
        <v>415</v>
      </c>
      <c r="M13" s="214"/>
      <c r="N13" s="213" t="s">
        <v>415</v>
      </c>
      <c r="O13" s="213" t="s">
        <v>415</v>
      </c>
      <c r="P13" s="213" t="s">
        <v>415</v>
      </c>
      <c r="Q13" s="213" t="s">
        <v>415</v>
      </c>
      <c r="R13" s="213" t="s">
        <v>415</v>
      </c>
      <c r="S13" s="213" t="s">
        <v>415</v>
      </c>
      <c r="T13" s="213" t="s">
        <v>415</v>
      </c>
      <c r="U13" s="213" t="s">
        <v>415</v>
      </c>
      <c r="V13" s="213" t="s">
        <v>415</v>
      </c>
      <c r="W13" s="213" t="s">
        <v>415</v>
      </c>
      <c r="X13" s="213" t="s">
        <v>415</v>
      </c>
    </row>
    <row r="14" s="1" customFormat="true" ht="15" hidden="false" customHeight="true" outlineLevel="0" collapsed="false">
      <c r="A14" s="22" t="s">
        <v>9</v>
      </c>
      <c r="B14" s="56" t="s">
        <v>10</v>
      </c>
      <c r="C14" s="194" t="str">
        <f aca="false">'1'!C15</f>
        <v>нд</v>
      </c>
      <c r="D14" s="212" t="s">
        <v>415</v>
      </c>
      <c r="E14" s="212" t="s">
        <v>415</v>
      </c>
      <c r="F14" s="212" t="s">
        <v>415</v>
      </c>
      <c r="G14" s="212" t="s">
        <v>415</v>
      </c>
      <c r="H14" s="212" t="s">
        <v>415</v>
      </c>
      <c r="I14" s="212" t="s">
        <v>415</v>
      </c>
      <c r="J14" s="212" t="s">
        <v>415</v>
      </c>
      <c r="K14" s="213" t="s">
        <v>415</v>
      </c>
      <c r="L14" s="213" t="s">
        <v>415</v>
      </c>
      <c r="M14" s="214"/>
      <c r="N14" s="213" t="s">
        <v>415</v>
      </c>
      <c r="O14" s="213" t="s">
        <v>415</v>
      </c>
      <c r="P14" s="213" t="s">
        <v>415</v>
      </c>
      <c r="Q14" s="213" t="s">
        <v>415</v>
      </c>
      <c r="R14" s="213" t="s">
        <v>415</v>
      </c>
      <c r="S14" s="213" t="s">
        <v>415</v>
      </c>
      <c r="T14" s="213" t="s">
        <v>415</v>
      </c>
      <c r="U14" s="213" t="s">
        <v>415</v>
      </c>
      <c r="V14" s="213" t="s">
        <v>415</v>
      </c>
      <c r="W14" s="213" t="s">
        <v>415</v>
      </c>
      <c r="X14" s="213" t="s">
        <v>415</v>
      </c>
    </row>
    <row r="15" s="1" customFormat="true" ht="15" hidden="false" customHeight="true" outlineLevel="0" collapsed="false">
      <c r="A15" s="22" t="s">
        <v>11</v>
      </c>
      <c r="B15" s="56" t="s">
        <v>12</v>
      </c>
      <c r="C15" s="194" t="str">
        <f aca="false">'1'!C16</f>
        <v>Q_R01</v>
      </c>
      <c r="D15" s="212" t="s">
        <v>415</v>
      </c>
      <c r="E15" s="212" t="s">
        <v>415</v>
      </c>
      <c r="F15" s="212" t="s">
        <v>415</v>
      </c>
      <c r="G15" s="212" t="s">
        <v>415</v>
      </c>
      <c r="H15" s="212" t="s">
        <v>415</v>
      </c>
      <c r="I15" s="194" t="s">
        <v>446</v>
      </c>
      <c r="J15" s="194" t="s">
        <v>415</v>
      </c>
      <c r="K15" s="213" t="s">
        <v>415</v>
      </c>
      <c r="L15" s="213" t="s">
        <v>415</v>
      </c>
      <c r="M15" s="214" t="s">
        <v>176</v>
      </c>
      <c r="N15" s="194" t="n">
        <v>2026</v>
      </c>
      <c r="O15" s="213" t="s">
        <v>415</v>
      </c>
      <c r="P15" s="213" t="s">
        <v>415</v>
      </c>
      <c r="Q15" s="213" t="s">
        <v>415</v>
      </c>
      <c r="R15" s="213" t="s">
        <v>415</v>
      </c>
      <c r="S15" s="213" t="s">
        <v>415</v>
      </c>
      <c r="T15" s="213" t="s">
        <v>415</v>
      </c>
      <c r="U15" s="213" t="s">
        <v>415</v>
      </c>
      <c r="V15" s="213" t="s">
        <v>415</v>
      </c>
      <c r="W15" s="213" t="s">
        <v>415</v>
      </c>
      <c r="X15" s="213" t="s">
        <v>415</v>
      </c>
    </row>
    <row r="16" customFormat="false" ht="15" hidden="false" customHeight="true" outlineLevel="0" collapsed="false">
      <c r="A16" s="22" t="s">
        <v>13</v>
      </c>
      <c r="B16" s="56" t="s">
        <v>14</v>
      </c>
      <c r="C16" s="194" t="str">
        <f aca="false">'1'!C17</f>
        <v>нд</v>
      </c>
      <c r="D16" s="212" t="s">
        <v>415</v>
      </c>
      <c r="E16" s="212" t="s">
        <v>415</v>
      </c>
      <c r="F16" s="212" t="s">
        <v>415</v>
      </c>
      <c r="G16" s="212" t="s">
        <v>415</v>
      </c>
      <c r="H16" s="212" t="s">
        <v>415</v>
      </c>
      <c r="I16" s="212" t="s">
        <v>415</v>
      </c>
      <c r="J16" s="212" t="s">
        <v>415</v>
      </c>
      <c r="K16" s="213" t="s">
        <v>415</v>
      </c>
      <c r="L16" s="213" t="s">
        <v>415</v>
      </c>
      <c r="M16" s="213" t="s">
        <v>415</v>
      </c>
      <c r="N16" s="213" t="s">
        <v>415</v>
      </c>
      <c r="O16" s="213" t="s">
        <v>415</v>
      </c>
      <c r="P16" s="213" t="s">
        <v>415</v>
      </c>
      <c r="Q16" s="213" t="s">
        <v>415</v>
      </c>
      <c r="R16" s="213" t="s">
        <v>415</v>
      </c>
      <c r="S16" s="213" t="s">
        <v>415</v>
      </c>
      <c r="T16" s="213" t="s">
        <v>415</v>
      </c>
      <c r="U16" s="213" t="s">
        <v>415</v>
      </c>
      <c r="V16" s="213" t="s">
        <v>415</v>
      </c>
      <c r="W16" s="213" t="s">
        <v>415</v>
      </c>
      <c r="X16" s="213" t="s">
        <v>415</v>
      </c>
    </row>
    <row r="17" customFormat="false" ht="15" hidden="false" customHeight="true" outlineLevel="0" collapsed="false">
      <c r="A17" s="65" t="s">
        <v>15</v>
      </c>
      <c r="B17" s="66" t="s">
        <v>16</v>
      </c>
      <c r="C17" s="194" t="str">
        <f aca="false">'1'!C18</f>
        <v>нд</v>
      </c>
      <c r="D17" s="212" t="s">
        <v>415</v>
      </c>
      <c r="E17" s="212" t="s">
        <v>415</v>
      </c>
      <c r="F17" s="212" t="s">
        <v>415</v>
      </c>
      <c r="G17" s="212" t="s">
        <v>415</v>
      </c>
      <c r="H17" s="212" t="s">
        <v>415</v>
      </c>
      <c r="I17" s="212" t="s">
        <v>415</v>
      </c>
      <c r="J17" s="212" t="s">
        <v>415</v>
      </c>
      <c r="K17" s="213" t="s">
        <v>415</v>
      </c>
      <c r="L17" s="213" t="s">
        <v>415</v>
      </c>
      <c r="M17" s="213" t="s">
        <v>415</v>
      </c>
      <c r="N17" s="213" t="s">
        <v>415</v>
      </c>
      <c r="O17" s="213" t="s">
        <v>415</v>
      </c>
      <c r="P17" s="213" t="s">
        <v>415</v>
      </c>
      <c r="Q17" s="213" t="s">
        <v>415</v>
      </c>
      <c r="R17" s="213" t="s">
        <v>415</v>
      </c>
      <c r="S17" s="213" t="s">
        <v>415</v>
      </c>
      <c r="T17" s="213" t="s">
        <v>415</v>
      </c>
      <c r="U17" s="213" t="s">
        <v>415</v>
      </c>
      <c r="V17" s="213" t="s">
        <v>415</v>
      </c>
      <c r="W17" s="213" t="s">
        <v>415</v>
      </c>
      <c r="X17" s="213" t="s">
        <v>415</v>
      </c>
    </row>
    <row r="18" customFormat="false" ht="15" hidden="false" customHeight="false" outlineLevel="0" collapsed="false">
      <c r="A18" s="215" t="str">
        <f aca="false">'1'!A19</f>
        <v>46.1</v>
      </c>
      <c r="B18" s="216" t="str">
        <f aca="false">'1'!B19</f>
        <v>Развитие и модернизация учета электрической энергии (мощности), всего, в том числе*:</v>
      </c>
      <c r="C18" s="194" t="str">
        <f aca="false">'1'!C19</f>
        <v>N_O09</v>
      </c>
      <c r="D18" s="212" t="s">
        <v>415</v>
      </c>
      <c r="E18" s="212" t="s">
        <v>415</v>
      </c>
      <c r="F18" s="212" t="s">
        <v>415</v>
      </c>
      <c r="G18" s="212" t="s">
        <v>415</v>
      </c>
      <c r="H18" s="212" t="s">
        <v>415</v>
      </c>
      <c r="I18" s="217" t="s">
        <v>446</v>
      </c>
      <c r="J18" s="212" t="s">
        <v>415</v>
      </c>
      <c r="K18" s="213" t="s">
        <v>415</v>
      </c>
      <c r="L18" s="213" t="s">
        <v>415</v>
      </c>
      <c r="M18" s="214" t="s">
        <v>176</v>
      </c>
      <c r="N18" s="218" t="n">
        <v>2025</v>
      </c>
      <c r="O18" s="213" t="s">
        <v>415</v>
      </c>
      <c r="P18" s="213" t="s">
        <v>415</v>
      </c>
      <c r="Q18" s="213" t="s">
        <v>415</v>
      </c>
      <c r="R18" s="213" t="s">
        <v>415</v>
      </c>
      <c r="S18" s="213" t="s">
        <v>415</v>
      </c>
      <c r="T18" s="213" t="s">
        <v>415</v>
      </c>
      <c r="U18" s="213" t="s">
        <v>415</v>
      </c>
      <c r="V18" s="213" t="s">
        <v>415</v>
      </c>
      <c r="W18" s="213" t="s">
        <v>415</v>
      </c>
      <c r="X18" s="213" t="s">
        <v>415</v>
      </c>
    </row>
    <row r="19" customFormat="false" ht="15" hidden="false" customHeight="false" outlineLevel="0" collapsed="false">
      <c r="A19" s="219" t="str">
        <f aca="false">'1'!A20</f>
        <v>46.1.1</v>
      </c>
      <c r="B19" s="220" t="str">
        <f aca="false">'1'!B20</f>
        <v>Установка приборов учета</v>
      </c>
      <c r="C19" s="194" t="str">
        <f aca="false">'1'!C20</f>
        <v>N_O09</v>
      </c>
      <c r="D19" s="212" t="s">
        <v>415</v>
      </c>
      <c r="E19" s="212" t="s">
        <v>415</v>
      </c>
      <c r="F19" s="212" t="s">
        <v>415</v>
      </c>
      <c r="G19" s="212" t="s">
        <v>415</v>
      </c>
      <c r="H19" s="212" t="s">
        <v>415</v>
      </c>
      <c r="I19" s="217" t="s">
        <v>446</v>
      </c>
      <c r="J19" s="212" t="s">
        <v>415</v>
      </c>
      <c r="K19" s="213" t="s">
        <v>415</v>
      </c>
      <c r="L19" s="213" t="s">
        <v>415</v>
      </c>
      <c r="M19" s="214" t="s">
        <v>176</v>
      </c>
      <c r="N19" s="218" t="n">
        <v>2025</v>
      </c>
      <c r="O19" s="213" t="s">
        <v>415</v>
      </c>
      <c r="P19" s="213" t="s">
        <v>415</v>
      </c>
      <c r="Q19" s="213" t="s">
        <v>415</v>
      </c>
      <c r="R19" s="213" t="s">
        <v>415</v>
      </c>
      <c r="S19" s="213" t="s">
        <v>415</v>
      </c>
      <c r="T19" s="213" t="s">
        <v>415</v>
      </c>
      <c r="U19" s="213" t="s">
        <v>415</v>
      </c>
      <c r="V19" s="213" t="s">
        <v>415</v>
      </c>
      <c r="W19" s="213" t="s">
        <v>415</v>
      </c>
      <c r="X19" s="213" t="s">
        <v>415</v>
      </c>
    </row>
    <row r="20" customFormat="false" ht="15" hidden="false" customHeight="false" outlineLevel="0" collapsed="false">
      <c r="A20" s="219" t="str">
        <f aca="false">'1'!A21</f>
        <v>46.1.2</v>
      </c>
      <c r="B20" s="220" t="str">
        <f aca="false">'1'!B21</f>
        <v>Включение приборов учета в систему сбора и передачи данных(Оборудование многоквартирных жилых домов интеллектуальной системой учета )</v>
      </c>
      <c r="C20" s="194" t="str">
        <f aca="false">'1'!C21</f>
        <v>N_O09</v>
      </c>
      <c r="D20" s="212" t="s">
        <v>415</v>
      </c>
      <c r="E20" s="212" t="s">
        <v>415</v>
      </c>
      <c r="F20" s="212" t="s">
        <v>415</v>
      </c>
      <c r="G20" s="212" t="s">
        <v>415</v>
      </c>
      <c r="H20" s="212" t="s">
        <v>415</v>
      </c>
      <c r="I20" s="217" t="s">
        <v>446</v>
      </c>
      <c r="J20" s="212" t="s">
        <v>415</v>
      </c>
      <c r="K20" s="213" t="s">
        <v>415</v>
      </c>
      <c r="L20" s="213" t="s">
        <v>415</v>
      </c>
      <c r="M20" s="214" t="s">
        <v>176</v>
      </c>
      <c r="N20" s="218" t="n">
        <v>2025</v>
      </c>
      <c r="O20" s="213" t="s">
        <v>415</v>
      </c>
      <c r="P20" s="213" t="s">
        <v>415</v>
      </c>
      <c r="Q20" s="213" t="s">
        <v>415</v>
      </c>
      <c r="R20" s="213" t="s">
        <v>415</v>
      </c>
      <c r="S20" s="213" t="s">
        <v>415</v>
      </c>
      <c r="T20" s="213" t="s">
        <v>415</v>
      </c>
      <c r="U20" s="213" t="s">
        <v>415</v>
      </c>
      <c r="V20" s="213" t="s">
        <v>415</v>
      </c>
      <c r="W20" s="213" t="s">
        <v>415</v>
      </c>
      <c r="X20" s="213" t="s">
        <v>415</v>
      </c>
    </row>
    <row r="21" customFormat="false" ht="15" hidden="false" customHeight="false" outlineLevel="0" collapsed="false">
      <c r="A21" s="12" t="s">
        <v>27</v>
      </c>
      <c r="B21" s="27" t="s">
        <v>28</v>
      </c>
      <c r="C21" s="194" t="str">
        <f aca="false">'1'!C22</f>
        <v>нд</v>
      </c>
      <c r="D21" s="212" t="s">
        <v>415</v>
      </c>
      <c r="E21" s="212" t="s">
        <v>415</v>
      </c>
      <c r="F21" s="212" t="s">
        <v>415</v>
      </c>
      <c r="G21" s="212" t="s">
        <v>415</v>
      </c>
      <c r="H21" s="212" t="s">
        <v>415</v>
      </c>
      <c r="I21" s="212" t="s">
        <v>415</v>
      </c>
      <c r="J21" s="212" t="s">
        <v>415</v>
      </c>
      <c r="K21" s="213" t="s">
        <v>415</v>
      </c>
      <c r="L21" s="213" t="s">
        <v>415</v>
      </c>
      <c r="M21" s="213" t="s">
        <v>415</v>
      </c>
      <c r="N21" s="212" t="s">
        <v>415</v>
      </c>
      <c r="O21" s="213" t="s">
        <v>415</v>
      </c>
      <c r="P21" s="213" t="s">
        <v>415</v>
      </c>
      <c r="Q21" s="213" t="s">
        <v>415</v>
      </c>
      <c r="R21" s="213" t="s">
        <v>415</v>
      </c>
      <c r="S21" s="213" t="s">
        <v>415</v>
      </c>
      <c r="T21" s="213" t="s">
        <v>415</v>
      </c>
      <c r="U21" s="213" t="s">
        <v>415</v>
      </c>
      <c r="V21" s="213" t="s">
        <v>415</v>
      </c>
      <c r="W21" s="213" t="s">
        <v>415</v>
      </c>
      <c r="X21" s="213" t="s">
        <v>415</v>
      </c>
    </row>
    <row r="22" customFormat="false" ht="29.85" hidden="false" customHeight="false" outlineLevel="0" collapsed="false">
      <c r="A22" s="12" t="s">
        <v>46</v>
      </c>
      <c r="B22" s="27" t="s">
        <v>47</v>
      </c>
      <c r="C22" s="194" t="str">
        <f aca="false">'1'!C23</f>
        <v>нд</v>
      </c>
      <c r="D22" s="212" t="s">
        <v>415</v>
      </c>
      <c r="E22" s="212" t="s">
        <v>415</v>
      </c>
      <c r="F22" s="212" t="s">
        <v>415</v>
      </c>
      <c r="G22" s="212" t="s">
        <v>415</v>
      </c>
      <c r="H22" s="212" t="s">
        <v>415</v>
      </c>
      <c r="I22" s="212" t="s">
        <v>415</v>
      </c>
      <c r="J22" s="212" t="s">
        <v>415</v>
      </c>
      <c r="K22" s="213" t="s">
        <v>415</v>
      </c>
      <c r="L22" s="213" t="s">
        <v>415</v>
      </c>
      <c r="M22" s="213" t="s">
        <v>415</v>
      </c>
      <c r="N22" s="212" t="s">
        <v>415</v>
      </c>
      <c r="O22" s="213" t="s">
        <v>415</v>
      </c>
      <c r="P22" s="213" t="s">
        <v>415</v>
      </c>
      <c r="Q22" s="213" t="s">
        <v>415</v>
      </c>
      <c r="R22" s="213" t="s">
        <v>415</v>
      </c>
      <c r="S22" s="213" t="s">
        <v>415</v>
      </c>
      <c r="T22" s="213" t="s">
        <v>415</v>
      </c>
      <c r="U22" s="213" t="s">
        <v>415</v>
      </c>
      <c r="V22" s="213" t="s">
        <v>415</v>
      </c>
      <c r="W22" s="213" t="s">
        <v>415</v>
      </c>
      <c r="X22" s="213" t="s">
        <v>415</v>
      </c>
    </row>
    <row r="23" customFormat="false" ht="15" hidden="false" customHeight="false" outlineLevel="0" collapsed="false">
      <c r="A23" s="12" t="s">
        <v>60</v>
      </c>
      <c r="B23" s="130" t="s">
        <v>61</v>
      </c>
      <c r="C23" s="194" t="str">
        <f aca="false">'1'!C24</f>
        <v>Q_R01</v>
      </c>
      <c r="D23" s="212" t="s">
        <v>415</v>
      </c>
      <c r="E23" s="212" t="s">
        <v>415</v>
      </c>
      <c r="F23" s="212" t="s">
        <v>415</v>
      </c>
      <c r="G23" s="212" t="s">
        <v>415</v>
      </c>
      <c r="H23" s="212" t="s">
        <v>415</v>
      </c>
      <c r="I23" s="194" t="s">
        <v>446</v>
      </c>
      <c r="J23" s="212" t="s">
        <v>415</v>
      </c>
      <c r="K23" s="194" t="s">
        <v>415</v>
      </c>
      <c r="L23" s="213" t="s">
        <v>415</v>
      </c>
      <c r="M23" s="214" t="s">
        <v>176</v>
      </c>
      <c r="N23" s="194" t="n">
        <v>2026</v>
      </c>
      <c r="O23" s="213" t="s">
        <v>415</v>
      </c>
      <c r="P23" s="213" t="s">
        <v>415</v>
      </c>
      <c r="Q23" s="213" t="s">
        <v>415</v>
      </c>
      <c r="R23" s="213" t="s">
        <v>415</v>
      </c>
      <c r="S23" s="213" t="s">
        <v>415</v>
      </c>
      <c r="T23" s="213" t="s">
        <v>415</v>
      </c>
      <c r="U23" s="213" t="s">
        <v>415</v>
      </c>
      <c r="V23" s="213" t="s">
        <v>415</v>
      </c>
      <c r="W23" s="213" t="s">
        <v>415</v>
      </c>
      <c r="X23" s="213" t="s">
        <v>415</v>
      </c>
    </row>
    <row r="24" customFormat="false" ht="31.8" hidden="false" customHeight="false" outlineLevel="0" collapsed="false">
      <c r="A24" s="22" t="s">
        <v>185</v>
      </c>
      <c r="B24" s="150" t="s">
        <v>186</v>
      </c>
      <c r="C24" s="194" t="str">
        <f aca="false">'1'!C25</f>
        <v>Q_R01</v>
      </c>
      <c r="D24" s="212" t="s">
        <v>415</v>
      </c>
      <c r="E24" s="212" t="s">
        <v>415</v>
      </c>
      <c r="F24" s="212" t="s">
        <v>415</v>
      </c>
      <c r="G24" s="212" t="s">
        <v>415</v>
      </c>
      <c r="H24" s="212" t="s">
        <v>415</v>
      </c>
      <c r="I24" s="217" t="s">
        <v>446</v>
      </c>
      <c r="J24" s="212" t="s">
        <v>415</v>
      </c>
      <c r="K24" s="194" t="s">
        <v>415</v>
      </c>
      <c r="L24" s="213" t="s">
        <v>415</v>
      </c>
      <c r="M24" s="214" t="s">
        <v>176</v>
      </c>
      <c r="N24" s="194" t="n">
        <v>2026</v>
      </c>
      <c r="O24" s="213" t="s">
        <v>415</v>
      </c>
      <c r="P24" s="213" t="s">
        <v>415</v>
      </c>
      <c r="Q24" s="213" t="s">
        <v>415</v>
      </c>
      <c r="R24" s="213" t="s">
        <v>415</v>
      </c>
      <c r="S24" s="213" t="s">
        <v>415</v>
      </c>
      <c r="T24" s="213" t="s">
        <v>415</v>
      </c>
      <c r="U24" s="213" t="s">
        <v>415</v>
      </c>
      <c r="V24" s="213" t="s">
        <v>415</v>
      </c>
      <c r="W24" s="213" t="s">
        <v>415</v>
      </c>
      <c r="X24" s="213" t="s">
        <v>415</v>
      </c>
    </row>
    <row r="25" customFormat="false" ht="15" hidden="false" customHeight="false" outlineLevel="0" collapsed="false">
      <c r="A25" s="12" t="s">
        <v>74</v>
      </c>
      <c r="B25" s="13" t="s">
        <v>75</v>
      </c>
      <c r="C25" s="194" t="str">
        <f aca="false">'1'!C26</f>
        <v>нд</v>
      </c>
      <c r="D25" s="212" t="s">
        <v>415</v>
      </c>
      <c r="E25" s="212" t="s">
        <v>415</v>
      </c>
      <c r="F25" s="212" t="s">
        <v>415</v>
      </c>
      <c r="G25" s="212" t="s">
        <v>415</v>
      </c>
      <c r="H25" s="212" t="s">
        <v>415</v>
      </c>
      <c r="I25" s="212" t="s">
        <v>415</v>
      </c>
      <c r="J25" s="212" t="s">
        <v>415</v>
      </c>
      <c r="K25" s="213" t="s">
        <v>415</v>
      </c>
      <c r="L25" s="213" t="s">
        <v>415</v>
      </c>
      <c r="M25" s="213" t="s">
        <v>415</v>
      </c>
      <c r="N25" s="212" t="s">
        <v>415</v>
      </c>
      <c r="O25" s="213" t="s">
        <v>415</v>
      </c>
      <c r="P25" s="213" t="s">
        <v>415</v>
      </c>
      <c r="Q25" s="213" t="s">
        <v>415</v>
      </c>
      <c r="R25" s="213" t="s">
        <v>415</v>
      </c>
      <c r="S25" s="213" t="s">
        <v>415</v>
      </c>
      <c r="T25" s="213" t="s">
        <v>415</v>
      </c>
      <c r="U25" s="213" t="s">
        <v>415</v>
      </c>
      <c r="V25" s="213" t="s">
        <v>415</v>
      </c>
      <c r="W25" s="213" t="s">
        <v>415</v>
      </c>
      <c r="X25" s="213" t="s">
        <v>415</v>
      </c>
    </row>
    <row r="26" customFormat="false" ht="28.05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1048576" customFormat="false" ht="12.8" hidden="false" customHeight="false" outlineLevel="0" collapsed="false"/>
  </sheetData>
  <mergeCells count="27">
    <mergeCell ref="A1:X1"/>
    <mergeCell ref="A2:X2"/>
    <mergeCell ref="A3:X3"/>
    <mergeCell ref="A4:X4"/>
    <mergeCell ref="A5:X5"/>
    <mergeCell ref="A6:X6"/>
    <mergeCell ref="A7:A9"/>
    <mergeCell ref="B7:B9"/>
    <mergeCell ref="C7:C9"/>
    <mergeCell ref="D7:H7"/>
    <mergeCell ref="I7:J8"/>
    <mergeCell ref="K7:K9"/>
    <mergeCell ref="L7:L9"/>
    <mergeCell ref="M7:M9"/>
    <mergeCell ref="N7:N9"/>
    <mergeCell ref="O7:O9"/>
    <mergeCell ref="P7:P9"/>
    <mergeCell ref="Q7:Q9"/>
    <mergeCell ref="R7:S8"/>
    <mergeCell ref="T7:T9"/>
    <mergeCell ref="U7:X7"/>
    <mergeCell ref="D8:D9"/>
    <mergeCell ref="E8:E9"/>
    <mergeCell ref="F8:F9"/>
    <mergeCell ref="G8:H8"/>
    <mergeCell ref="U8:V8"/>
    <mergeCell ref="W8:X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&amp;CСтраница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L26"/>
  <sheetViews>
    <sheetView showFormulas="false" showGridLines="true" showRowColHeaders="true" showZeros="true" rightToLeft="false" tabSelected="false" showOutlineSymbols="true" defaultGridColor="true" view="pageBreakPreview" topLeftCell="A1" colorId="64" zoomScale="29" zoomScaleNormal="75" zoomScalePageLayoutView="29" workbookViewId="0">
      <selection pane="topLeft" activeCell="K12" activeCellId="0" sqref="K12"/>
    </sheetView>
  </sheetViews>
  <sheetFormatPr defaultColWidth="9.00390625" defaultRowHeight="15.75" zeroHeight="false" outlineLevelRow="0" outlineLevelCol="0"/>
  <cols>
    <col collapsed="false" customWidth="true" hidden="false" outlineLevel="0" max="1" min="1" style="1" width="7.25"/>
    <col collapsed="false" customWidth="true" hidden="false" outlineLevel="0" max="2" min="2" style="1" width="49.63"/>
    <col collapsed="false" customWidth="true" hidden="false" outlineLevel="0" max="3" min="3" style="1" width="11.5"/>
    <col collapsed="false" customWidth="true" hidden="false" outlineLevel="0" max="4" min="4" style="1" width="10.75"/>
    <col collapsed="false" customWidth="true" hidden="false" outlineLevel="0" max="5" min="5" style="1" width="11.63"/>
    <col collapsed="false" customWidth="true" hidden="false" outlineLevel="0" max="6" min="6" style="1" width="11.88"/>
    <col collapsed="false" customWidth="true" hidden="false" outlineLevel="0" max="7" min="7" style="1" width="11.38"/>
    <col collapsed="false" customWidth="true" hidden="false" outlineLevel="0" max="8" min="8" style="2" width="13.65"/>
  </cols>
  <sheetData>
    <row r="1" customFormat="false" ht="42.75" hidden="false" customHeight="true" outlineLevel="0" collapsed="false">
      <c r="A1" s="221" t="s">
        <v>447</v>
      </c>
      <c r="B1" s="221"/>
      <c r="C1" s="221"/>
      <c r="D1" s="221"/>
      <c r="E1" s="221"/>
      <c r="F1" s="221"/>
      <c r="G1" s="221"/>
    </row>
    <row r="2" customFormat="false" ht="18.75" hidden="false" customHeight="false" outlineLevel="0" collapsed="false">
      <c r="A2" s="38"/>
      <c r="B2" s="38"/>
      <c r="C2" s="38"/>
      <c r="D2" s="38"/>
      <c r="E2" s="38"/>
      <c r="F2" s="38"/>
      <c r="G2" s="38"/>
    </row>
    <row r="3" customFormat="false" ht="17.15" hidden="false" customHeight="false" outlineLevel="0" collapsed="false">
      <c r="A3" s="37" t="s">
        <v>188</v>
      </c>
      <c r="B3" s="37"/>
      <c r="C3" s="37"/>
      <c r="D3" s="37"/>
      <c r="E3" s="37"/>
      <c r="F3" s="37"/>
      <c r="G3" s="37"/>
    </row>
    <row r="4" customFormat="false" ht="16.65" hidden="false" customHeight="false" outlineLevel="0" collapsed="false">
      <c r="A4" s="38" t="s">
        <v>373</v>
      </c>
      <c r="B4" s="38"/>
      <c r="C4" s="38"/>
      <c r="D4" s="38"/>
      <c r="E4" s="38"/>
      <c r="F4" s="38"/>
      <c r="G4" s="38"/>
    </row>
    <row r="5" customFormat="false" ht="17.25" hidden="false" customHeight="true" outlineLevel="0" collapsed="false">
      <c r="A5" s="38" t="s">
        <v>190</v>
      </c>
      <c r="B5" s="38"/>
      <c r="C5" s="38"/>
      <c r="D5" s="38"/>
      <c r="E5" s="38"/>
      <c r="F5" s="38"/>
      <c r="G5" s="38"/>
    </row>
    <row r="6" customFormat="false" ht="18" hidden="false" customHeight="true" outlineLevel="0" collapsed="false">
      <c r="A6" s="38" t="s">
        <v>448</v>
      </c>
      <c r="B6" s="38"/>
      <c r="C6" s="38"/>
      <c r="D6" s="38"/>
      <c r="E6" s="38"/>
      <c r="F6" s="38"/>
      <c r="G6" s="38"/>
    </row>
    <row r="7" customFormat="false" ht="18" hidden="false" customHeight="true" outlineLevel="0" collapsed="false">
      <c r="A7" s="222" t="s">
        <v>449</v>
      </c>
      <c r="B7" s="222"/>
      <c r="C7" s="222"/>
      <c r="D7" s="222"/>
      <c r="E7" s="222"/>
      <c r="F7" s="222"/>
      <c r="G7" s="222"/>
    </row>
    <row r="8" customFormat="false" ht="16.5" hidden="false" customHeight="true" outlineLevel="0" collapsed="false">
      <c r="A8" s="223"/>
      <c r="B8" s="223"/>
      <c r="C8" s="223"/>
      <c r="D8" s="223"/>
      <c r="E8" s="223"/>
      <c r="F8" s="223"/>
      <c r="G8" s="223"/>
    </row>
    <row r="9" customFormat="false" ht="15" hidden="false" customHeight="true" outlineLevel="0" collapsed="false">
      <c r="A9" s="138" t="s">
        <v>450</v>
      </c>
      <c r="B9" s="40" t="s">
        <v>451</v>
      </c>
      <c r="C9" s="40" t="s">
        <v>452</v>
      </c>
      <c r="D9" s="116" t="s">
        <v>453</v>
      </c>
      <c r="E9" s="116"/>
      <c r="F9" s="116"/>
      <c r="G9" s="116"/>
      <c r="H9" s="116"/>
    </row>
    <row r="10" customFormat="false" ht="31.5" hidden="false" customHeight="true" outlineLevel="0" collapsed="false">
      <c r="A10" s="138"/>
      <c r="B10" s="40"/>
      <c r="C10" s="40"/>
      <c r="D10" s="40" t="s">
        <v>454</v>
      </c>
      <c r="E10" s="40" t="s">
        <v>203</v>
      </c>
      <c r="F10" s="40" t="s">
        <v>204</v>
      </c>
      <c r="G10" s="40" t="s">
        <v>205</v>
      </c>
      <c r="H10" s="40" t="s">
        <v>206</v>
      </c>
    </row>
    <row r="11" customFormat="false" ht="15" hidden="false" customHeight="false" outlineLevel="0" collapsed="false">
      <c r="A11" s="138" t="n">
        <v>1</v>
      </c>
      <c r="B11" s="40" t="n">
        <v>2</v>
      </c>
      <c r="C11" s="138" t="n">
        <v>3</v>
      </c>
      <c r="D11" s="40" t="n">
        <v>4</v>
      </c>
      <c r="E11" s="138" t="n">
        <v>5</v>
      </c>
      <c r="F11" s="40" t="n">
        <v>6</v>
      </c>
      <c r="G11" s="138" t="n">
        <v>7</v>
      </c>
      <c r="H11" s="138" t="n">
        <v>7</v>
      </c>
    </row>
    <row r="12" customFormat="false" ht="15" hidden="false" customHeight="false" outlineLevel="0" collapsed="false">
      <c r="A12" s="138" t="s">
        <v>455</v>
      </c>
      <c r="B12" s="40" t="s">
        <v>456</v>
      </c>
      <c r="C12" s="224" t="s">
        <v>457</v>
      </c>
      <c r="D12" s="225" t="n">
        <f aca="false">'1'!X18</f>
        <v>166.381764534881</v>
      </c>
      <c r="E12" s="226" t="n">
        <f aca="false">'1'!AH18</f>
        <v>181.9767308</v>
      </c>
      <c r="F12" s="225" t="n">
        <f aca="false">'1'!AM18</f>
        <v>584.865501051566</v>
      </c>
      <c r="G12" s="226" t="n">
        <f aca="false">'1'!AW18</f>
        <v>546.971283637393</v>
      </c>
      <c r="H12" s="226" t="n">
        <f aca="false">'1'!BG18</f>
        <v>488.384831575081</v>
      </c>
      <c r="J12" s="227" t="n">
        <f aca="false">H12+G12+F12+E12</f>
        <v>1802.19834706404</v>
      </c>
      <c r="K12" s="228" t="n">
        <f aca="false">'1'!BY12</f>
        <v>1802.19834706404</v>
      </c>
      <c r="L12" s="229" t="n">
        <f aca="false">K12-J12</f>
        <v>0</v>
      </c>
    </row>
    <row r="13" customFormat="false" ht="15" hidden="false" customHeight="false" outlineLevel="0" collapsed="false">
      <c r="A13" s="138" t="s">
        <v>458</v>
      </c>
      <c r="B13" s="40" t="s">
        <v>459</v>
      </c>
      <c r="C13" s="224" t="s">
        <v>457</v>
      </c>
      <c r="D13" s="225" t="n">
        <f aca="false">'2'!X18</f>
        <v>141.658254525805</v>
      </c>
      <c r="E13" s="226" t="n">
        <f aca="false">'2'!Z18</f>
        <v>149.3089</v>
      </c>
      <c r="F13" s="225" t="n">
        <f aca="false">'2'!AA18</f>
        <v>479.894908051447</v>
      </c>
      <c r="G13" s="226" t="n">
        <f aca="false">'2'!AC18</f>
        <v>448.845778980902</v>
      </c>
      <c r="H13" s="226" t="n">
        <f aca="false">'2'!AE18</f>
        <v>400.800685949907</v>
      </c>
      <c r="J13" s="227" t="n">
        <f aca="false">H13+G13+F13+E13</f>
        <v>1478.85027298226</v>
      </c>
      <c r="K13" s="228" t="n">
        <f aca="false">'2'!AH12</f>
        <v>1478.85027298226</v>
      </c>
      <c r="L13" s="229" t="n">
        <f aca="false">K13-J13</f>
        <v>0</v>
      </c>
    </row>
    <row r="14" customFormat="false" ht="26.7" hidden="false" customHeight="false" outlineLevel="0" collapsed="false">
      <c r="A14" s="138" t="s">
        <v>460</v>
      </c>
      <c r="B14" s="40" t="s">
        <v>461</v>
      </c>
      <c r="C14" s="224" t="s">
        <v>457</v>
      </c>
      <c r="D14" s="230" t="n">
        <f aca="false">'3'!AE20</f>
        <v>141.658254525805</v>
      </c>
      <c r="E14" s="225" t="n">
        <f aca="false">'3'!AQ20</f>
        <v>149.3089</v>
      </c>
      <c r="F14" s="225" t="n">
        <f aca="false">'3'!AW20</f>
        <v>479.894908051447</v>
      </c>
      <c r="G14" s="225" t="n">
        <f aca="false">'3'!BI20</f>
        <v>448.845778980902</v>
      </c>
      <c r="H14" s="225" t="n">
        <f aca="false">'3'!BU20</f>
        <v>400.800685949907</v>
      </c>
      <c r="J14" s="227" t="n">
        <f aca="false">H14+G14+F14+E14</f>
        <v>1478.85027298226</v>
      </c>
      <c r="K14" s="231" t="n">
        <f aca="false">'3'!CM14</f>
        <v>1478.85027298226</v>
      </c>
      <c r="L14" s="229" t="n">
        <f aca="false">K14-J14</f>
        <v>0</v>
      </c>
    </row>
    <row r="16" customFormat="false" ht="15" hidden="false" customHeight="false" outlineLevel="0" collapsed="false">
      <c r="H16" s="1"/>
    </row>
    <row r="19" customFormat="false" ht="15" hidden="false" customHeight="false" outlineLevel="0" collapsed="false"/>
    <row r="20" customFormat="false" ht="15" hidden="false" customHeight="false" outlineLevel="0" collapsed="false"/>
    <row r="21" customFormat="false" ht="15" hidden="false" customHeight="false" outlineLevel="0" collapsed="false"/>
    <row r="22" customFormat="false" ht="15" hidden="false" customHeight="false" outlineLevel="0" collapsed="false"/>
    <row r="23" customFormat="false" ht="15" hidden="false" customHeight="false" outlineLevel="0" collapsed="false"/>
    <row r="24" customFormat="false" ht="15" hidden="false" customHeight="false" outlineLevel="0" collapsed="false"/>
    <row r="26" customFormat="false" ht="28.05" hidden="false" customHeight="false" outlineLevel="0" collapsed="false"/>
  </sheetData>
  <mergeCells count="12">
    <mergeCell ref="A1:G1"/>
    <mergeCell ref="A2:G2"/>
    <mergeCell ref="A3:G3"/>
    <mergeCell ref="A4:G4"/>
    <mergeCell ref="A5:G5"/>
    <mergeCell ref="A6:G6"/>
    <mergeCell ref="A7:G7"/>
    <mergeCell ref="A8:G8"/>
    <mergeCell ref="A9:A10"/>
    <mergeCell ref="B9:B10"/>
    <mergeCell ref="C9:C10"/>
    <mergeCell ref="D9:H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3716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2023-02-14T11:13:55Z</dcterms:created>
  <dc:creator>Черкаева Светлана Васильевна</dc:creator>
  <dc:description/>
  <dc:language>ru-RU</dc:language>
  <cp:lastModifiedBy/>
  <cp:lastPrinted>2026-04-14T14:26:53Z</cp:lastPrinted>
  <dcterms:modified xsi:type="dcterms:W3CDTF">2026-04-14T14:46:11Z</dcterms:modified>
  <cp:revision>59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