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5 год\июль 2025\"/>
    </mc:Choice>
  </mc:AlternateContent>
  <bookViews>
    <workbookView xWindow="0" yWindow="0" windowWidth="28800" windowHeight="108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BT6" i="28" s="1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BO6" i="28" s="1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BD19" i="27" s="1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BT56" i="27" s="1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BA56" i="27" s="1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BK6" i="29" s="1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BN56" i="27" s="1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BJ43" i="28" s="1"/>
  <c r="L160" i="27"/>
  <c r="Y58" i="27"/>
  <c r="AQ43" i="29"/>
  <c r="K56" i="27"/>
  <c r="BI56" i="27" s="1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BN57" i="27" s="1"/>
  <c r="Y43" i="28"/>
  <c r="O43" i="28"/>
  <c r="BM43" i="28" s="1"/>
  <c r="M43" i="28"/>
  <c r="BK43" i="28" s="1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X543" i="23"/>
  <c r="D43" i="28"/>
  <c r="S43" i="28"/>
  <c r="K43" i="28"/>
  <c r="I43" i="28"/>
  <c r="BG43" i="28" s="1"/>
  <c r="AB43" i="29"/>
  <c r="U56" i="27"/>
  <c r="BS56" i="27" s="1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BI58" i="27" s="1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T44" i="28"/>
  <c r="N44" i="28"/>
  <c r="U44" i="28"/>
  <c r="BS44" i="28" s="1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BS44" i="29" s="1"/>
  <c r="AA44" i="29"/>
  <c r="AZ44" i="29" s="1"/>
  <c r="AE44" i="29"/>
  <c r="AC44" i="29"/>
  <c r="AK44" i="29"/>
  <c r="BJ44" i="29" s="1"/>
  <c r="AB44" i="29"/>
  <c r="BA44" i="29" s="1"/>
  <c r="AQ20" i="27"/>
  <c r="R256" i="23"/>
  <c r="AJ20" i="27"/>
  <c r="K256" i="23"/>
  <c r="T256" i="23"/>
  <c r="AS20" i="27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BF20" i="27" s="1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BP59" i="27" s="1"/>
  <c r="O59" i="27"/>
  <c r="G59" i="27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BK8" i="28" s="1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BB45" i="28" s="1"/>
  <c r="S45" i="28"/>
  <c r="BQ45" i="28" s="1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BM8" i="28" s="1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BI8" i="29" s="1"/>
  <c r="L8" i="29"/>
  <c r="W8" i="29"/>
  <c r="BU8" i="29" s="1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BS46" i="28" s="1"/>
  <c r="I46" i="28"/>
  <c r="P546" i="23"/>
  <c r="P60" i="27"/>
  <c r="D546" i="23"/>
  <c r="D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BE60" i="27" s="1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BR9" i="28" s="1"/>
  <c r="J46" i="28"/>
  <c r="W60" i="27"/>
  <c r="BU60" i="27" s="1"/>
  <c r="W546" i="23"/>
  <c r="B60" i="27"/>
  <c r="AZ60" i="27" s="1"/>
  <c r="B546" i="23"/>
  <c r="J546" i="23"/>
  <c r="J60" i="27"/>
  <c r="S60" i="27"/>
  <c r="BQ60" i="27" s="1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BI9" i="29" s="1"/>
  <c r="E9" i="29"/>
  <c r="G9" i="29"/>
  <c r="U9" i="29"/>
  <c r="W9" i="29"/>
  <c r="BU9" i="29" s="1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N249" i="23"/>
  <c r="B8" i="33"/>
  <c r="E61" i="27"/>
  <c r="BC61" i="27" s="1"/>
  <c r="E547" i="23"/>
  <c r="M61" i="27"/>
  <c r="M547" i="23"/>
  <c r="P61" i="27"/>
  <c r="BN61" i="27" s="1"/>
  <c r="P547" i="23"/>
  <c r="W61" i="27"/>
  <c r="BU61" i="27" s="1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 s="1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BC47" i="29" s="1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T10" i="29" s="1"/>
  <c r="B10" i="29"/>
  <c r="C10" i="29"/>
  <c r="BA10" i="29" s="1"/>
  <c r="L10" i="29"/>
  <c r="BJ10" i="29" s="1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BM10" i="29" s="1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BT13" i="28" s="1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T48" i="28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S62" i="27"/>
  <c r="BQ62" i="27" s="1"/>
  <c r="J48" i="28"/>
  <c r="BH48" i="28" s="1"/>
  <c r="AX49" i="28"/>
  <c r="AS49" i="28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O548" i="23"/>
  <c r="O62" i="27"/>
  <c r="BM62" i="27" s="1"/>
  <c r="X62" i="27"/>
  <c r="L48" i="28"/>
  <c r="BJ48" i="28" s="1"/>
  <c r="X48" i="28"/>
  <c r="K48" i="28"/>
  <c r="I48" i="28"/>
  <c r="V48" i="28"/>
  <c r="D48" i="28"/>
  <c r="BB48" i="28" s="1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J77" i="28"/>
  <c r="BH77" i="28" s="1"/>
  <c r="M77" i="28"/>
  <c r="F77" i="28"/>
  <c r="BD77" i="28" s="1"/>
  <c r="G77" i="28"/>
  <c r="BE77" i="28" s="1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BL48" i="29" s="1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AZ11" i="29" s="1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T11" i="29"/>
  <c r="BR11" i="29" s="1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BK49" i="28" s="1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BC49" i="28" s="1"/>
  <c r="K49" i="28"/>
  <c r="BI49" i="28" s="1"/>
  <c r="P49" i="28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G49" i="28"/>
  <c r="Y49" i="28"/>
  <c r="V49" i="28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BQ63" i="27" s="1"/>
  <c r="S549" i="23"/>
  <c r="AF12" i="28"/>
  <c r="AI12" i="28"/>
  <c r="AM12" i="28"/>
  <c r="BL12" i="28" s="1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BH12" i="29" s="1"/>
  <c r="E12" i="29"/>
  <c r="I91" i="27"/>
  <c r="BG91" i="27" s="1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AW77" i="29"/>
  <c r="Y12" i="29"/>
  <c r="B12" i="29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BR78" i="28" s="1"/>
  <c r="AJ78" i="28"/>
  <c r="BI78" i="28" s="1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BI64" i="27" s="1"/>
  <c r="K550" i="23"/>
  <c r="F64" i="27"/>
  <c r="F550" i="23"/>
  <c r="I50" i="28"/>
  <c r="S50" i="28"/>
  <c r="V50" i="28"/>
  <c r="N50" i="28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BE13" i="29" s="1"/>
  <c r="P13" i="29"/>
  <c r="AC78" i="29"/>
  <c r="AE78" i="29"/>
  <c r="BD78" i="29" s="1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BR50" i="29" s="1"/>
  <c r="AJ50" i="29"/>
  <c r="AX50" i="29"/>
  <c r="AD111" i="29"/>
  <c r="AA111" i="29"/>
  <c r="AR111" i="29"/>
  <c r="BQ111" i="29" s="1"/>
  <c r="AJ111" i="29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BD13" i="29" s="1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BC50" i="29" s="1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BA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W51" i="28"/>
  <c r="U65" i="27"/>
  <c r="BS65" i="27" s="1"/>
  <c r="U551" i="23"/>
  <c r="I65" i="27"/>
  <c r="I551" i="23"/>
  <c r="R65" i="27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BT14" i="28" s="1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BT51" i="28" s="1"/>
  <c r="P51" i="28"/>
  <c r="BN51" i="28" s="1"/>
  <c r="S65" i="27"/>
  <c r="S551" i="23"/>
  <c r="D65" i="27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BC14" i="29" s="1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BB113" i="28" s="1"/>
  <c r="AB113" i="28"/>
  <c r="BA113" i="28" s="1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BI93" i="27" s="1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BM15" i="28" s="1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E52" i="28"/>
  <c r="BC52" i="28" s="1"/>
  <c r="X52" i="28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BE66" i="27" s="1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BN52" i="28" s="1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BJ15" i="29" s="1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BM67" i="27" s="1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BN53" i="28" s="1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BM54" i="28" s="1"/>
  <c r="C54" i="28"/>
  <c r="BA54" i="28" s="1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BU18" i="29" s="1"/>
  <c r="F18" i="29"/>
  <c r="BD18" i="29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BO31" i="27" s="1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AG83" i="29"/>
  <c r="AU83" i="29"/>
  <c r="AI83" i="29"/>
  <c r="AD83" i="29"/>
  <c r="BC83" i="29" s="1"/>
  <c r="Q18" i="29"/>
  <c r="K18" i="29"/>
  <c r="BI18" i="29" s="1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BH31" i="27" s="1"/>
  <c r="J267" i="23"/>
  <c r="AU31" i="27"/>
  <c r="BT31" i="27" s="1"/>
  <c r="V267" i="23"/>
  <c r="AD31" i="27"/>
  <c r="BC31" i="27" s="1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 s="1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X56" i="28"/>
  <c r="BV56" i="28" s="1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BH19" i="28" s="1"/>
  <c r="AO19" i="28"/>
  <c r="R56" i="28"/>
  <c r="O56" i="28"/>
  <c r="BM56" i="28" s="1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AZ70" i="27" s="1"/>
  <c r="B556" i="23"/>
  <c r="R70" i="27"/>
  <c r="R556" i="23"/>
  <c r="L556" i="23"/>
  <c r="L70" i="27"/>
  <c r="AQ19" i="28"/>
  <c r="BP19" i="28" s="1"/>
  <c r="S56" i="28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BV70" i="27" s="1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BW19" i="28" s="1"/>
  <c r="AN19" i="28"/>
  <c r="B56" i="28"/>
  <c r="P56" i="28"/>
  <c r="BN56" i="28" s="1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BW32" i="27" s="1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BA32" i="27" s="1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X557" i="23"/>
  <c r="X71" i="27"/>
  <c r="BV71" i="27" s="1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BM57" i="28" s="1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AM20" i="28"/>
  <c r="BL20" i="28" s="1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BA57" i="28" s="1"/>
  <c r="X57" i="28"/>
  <c r="P57" i="28"/>
  <c r="H57" i="28"/>
  <c r="BF57" i="28" s="1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BC57" i="29" s="1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BT72" i="27" s="1"/>
  <c r="H72" i="27"/>
  <c r="BF72" i="27" s="1"/>
  <c r="H558" i="23"/>
  <c r="S72" i="27"/>
  <c r="BQ72" i="27" s="1"/>
  <c r="S558" i="23"/>
  <c r="Y72" i="27"/>
  <c r="BW72" i="27" s="1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BG72" i="27" s="1"/>
  <c r="W558" i="23"/>
  <c r="W72" i="27"/>
  <c r="U58" i="28"/>
  <c r="G58" i="28"/>
  <c r="BE58" i="28" s="1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BS100" i="27" s="1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BV73" i="27" s="1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BI59" i="28" s="1"/>
  <c r="H59" i="28"/>
  <c r="N59" i="28"/>
  <c r="BL59" i="28" s="1"/>
  <c r="H73" i="27"/>
  <c r="BF73" i="27" s="1"/>
  <c r="Y73" i="27"/>
  <c r="Y559" i="23"/>
  <c r="I73" i="27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BT73" i="27" s="1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BV22" i="29" s="1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/>
  <c r="AG88" i="28"/>
  <c r="AU88" i="28"/>
  <c r="AP88" i="28"/>
  <c r="AI121" i="28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BV60" i="28"/>
  <c r="D60" i="28"/>
  <c r="BB60" i="28" s="1"/>
  <c r="B60" i="28"/>
  <c r="AZ60" i="28" s="1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BR60" i="28" s="1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BP23" i="29" s="1"/>
  <c r="AR36" i="26"/>
  <c r="AP36" i="26"/>
  <c r="AX36" i="26"/>
  <c r="AS36" i="26"/>
  <c r="AK36" i="26"/>
  <c r="AG36" i="26"/>
  <c r="AM60" i="29"/>
  <c r="AT60" i="29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BU88" i="29" s="1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BB23" i="29" s="1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61" i="28"/>
  <c r="V61" i="28"/>
  <c r="R61" i="28"/>
  <c r="BP61" i="28" s="1"/>
  <c r="I75" i="27"/>
  <c r="BG75" i="27" s="1"/>
  <c r="P561" i="23"/>
  <c r="P75" i="27"/>
  <c r="E75" i="27"/>
  <c r="S75" i="27"/>
  <c r="BQ75" i="27" s="1"/>
  <c r="Q75" i="27"/>
  <c r="BO75" i="27" s="1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BM61" i="28" s="1"/>
  <c r="O75" i="27"/>
  <c r="BM75" i="27" s="1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BJ24" i="29" s="1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BA24" i="29" s="1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BM76" i="27" s="1"/>
  <c r="Y76" i="27"/>
  <c r="BW76" i="27" s="1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BJ62" i="28" s="1"/>
  <c r="O62" i="28"/>
  <c r="J62" i="28"/>
  <c r="BH62" i="28" s="1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BP76" i="27" s="1"/>
  <c r="D76" i="27"/>
  <c r="V62" i="28"/>
  <c r="BT62" i="28" s="1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BI76" i="27" s="1"/>
  <c r="M76" i="27"/>
  <c r="V76" i="27"/>
  <c r="BT76" i="27" s="1"/>
  <c r="X62" i="28"/>
  <c r="BV62" i="28" s="1"/>
  <c r="F62" i="28"/>
  <c r="BD62" i="28" s="1"/>
  <c r="K62" i="28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BR25" i="29" s="1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 s="1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BT77" i="27" s="1"/>
  <c r="N92" i="28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BK77" i="27" s="1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BM77" i="27" s="1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BA63" i="28" s="1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 s="1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BW26" i="29" s="1"/>
  <c r="S26" i="29"/>
  <c r="BQ26" i="29" s="1"/>
  <c r="X26" i="29"/>
  <c r="BV26" i="29" s="1"/>
  <c r="O26" i="29"/>
  <c r="BM26" i="29" s="1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BB26" i="29" s="1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BT92" i="28" s="1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BI92" i="28" s="1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 s="1"/>
  <c r="AF65" i="28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BC78" i="27" s="1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BE64" i="28" s="1"/>
  <c r="Y64" i="28"/>
  <c r="BW64" i="28" s="1"/>
  <c r="V64" i="28"/>
  <c r="BT64" i="28" s="1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BV78" i="27" s="1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BE78" i="27" s="1"/>
  <c r="J78" i="27"/>
  <c r="BH78" i="27" s="1"/>
  <c r="O78" i="27"/>
  <c r="BM78" i="27" s="1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BS92" i="29" s="1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BE125" i="29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BQ93" i="28" s="1"/>
  <c r="AL93" i="28"/>
  <c r="AE126" i="28"/>
  <c r="BD126" i="28" s="1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BT79" i="27" s="1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O79" i="27" s="1"/>
  <c r="B79" i="27"/>
  <c r="L79" i="27"/>
  <c r="BJ79" i="27" s="1"/>
  <c r="C79" i="27"/>
  <c r="M79" i="27"/>
  <c r="BK79" i="27" s="1"/>
  <c r="M65" i="28"/>
  <c r="U65" i="28"/>
  <c r="BS65" i="28" s="1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BI65" i="28" s="1"/>
  <c r="O65" i="28"/>
  <c r="BM65" i="28" s="1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W65" i="28"/>
  <c r="BU65" i="28" s="1"/>
  <c r="I65" i="28"/>
  <c r="BG65" i="28" s="1"/>
  <c r="G65" i="28"/>
  <c r="BE65" i="28" s="1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BM28" i="29" s="1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BC65" i="29" s="1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BI28" i="29" s="1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BQ28" i="29" s="1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 s="1"/>
  <c r="AF126" i="29"/>
  <c r="BE126" i="29" s="1"/>
  <c r="AD126" i="29"/>
  <c r="AP126" i="29"/>
  <c r="AQ126" i="29"/>
  <c r="BP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BF66" i="28" s="1"/>
  <c r="S66" i="28"/>
  <c r="N66" i="28"/>
  <c r="BL66" i="28" s="1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BA80" i="27" s="1"/>
  <c r="H80" i="27"/>
  <c r="BF80" i="27" s="1"/>
  <c r="M80" i="27"/>
  <c r="AA67" i="28"/>
  <c r="AL67" i="28"/>
  <c r="AX29" i="28"/>
  <c r="AU29" i="28"/>
  <c r="AW29" i="28"/>
  <c r="BV29" i="28" s="1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BA66" i="28" s="1"/>
  <c r="T66" i="28"/>
  <c r="BR66" i="28" s="1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BQ80" i="27" s="1"/>
  <c r="L80" i="27"/>
  <c r="BJ80" i="27" s="1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BK94" i="29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BE66" i="29" s="1"/>
  <c r="AX42" i="26"/>
  <c r="AH42" i="26"/>
  <c r="AQ42" i="26"/>
  <c r="AG42" i="26"/>
  <c r="AD42" i="26"/>
  <c r="AL42" i="26"/>
  <c r="L29" i="29"/>
  <c r="BJ29" i="29" s="1"/>
  <c r="S29" i="29"/>
  <c r="BQ29" i="29" s="1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BM141" i="27" s="1"/>
  <c r="O1110" i="23"/>
  <c r="AV108" i="27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BM108" i="27" s="1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BS81" i="27" s="1"/>
  <c r="L67" i="28"/>
  <c r="D67" i="28"/>
  <c r="BB67" i="28" s="1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BQ81" i="27" s="1"/>
  <c r="I81" i="27"/>
  <c r="BG81" i="27" s="1"/>
  <c r="Y81" i="27"/>
  <c r="BW81" i="27" s="1"/>
  <c r="T81" i="27"/>
  <c r="BR81" i="27" s="1"/>
  <c r="D81" i="27"/>
  <c r="J81" i="27"/>
  <c r="BH81" i="27" s="1"/>
  <c r="R67" i="28"/>
  <c r="BP67" i="28" s="1"/>
  <c r="B67" i="28"/>
  <c r="W67" i="28"/>
  <c r="BU67" i="28" s="1"/>
  <c r="N67" i="28"/>
  <c r="BL67" i="28" s="1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BA81" i="27" s="1"/>
  <c r="X81" i="27"/>
  <c r="BV81" i="27" s="1"/>
  <c r="B81" i="27"/>
  <c r="R81" i="27"/>
  <c r="BP81" i="27" s="1"/>
  <c r="P81" i="27"/>
  <c r="L81" i="27"/>
  <c r="BJ81" i="27" s="1"/>
  <c r="X67" i="28"/>
  <c r="BV67" i="28" s="1"/>
  <c r="V67" i="28"/>
  <c r="BT67" i="28" s="1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AG128" i="29"/>
  <c r="AO128" i="29"/>
  <c r="BN128" i="29" s="1"/>
  <c r="AD128" i="29"/>
  <c r="BC128" i="29" s="1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BB129" i="28" s="1"/>
  <c r="AM129" i="28"/>
  <c r="BL129" i="28" s="1"/>
  <c r="AG129" i="28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BF96" i="28" s="1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BP68" i="28" s="1"/>
  <c r="N68" i="28"/>
  <c r="S68" i="28"/>
  <c r="BQ68" i="28" s="1"/>
  <c r="Q68" i="28"/>
  <c r="G68" i="28"/>
  <c r="BE68" i="28" s="1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BF68" i="28" s="1"/>
  <c r="D68" i="28"/>
  <c r="BB68" i="28" s="1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BG82" i="27" s="1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BQ129" i="29" s="1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BJ97" i="28" s="1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BS97" i="28" s="1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BQ97" i="28" s="1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 s="1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T83" i="27" s="1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BH69" i="28" s="1"/>
  <c r="U69" i="28"/>
  <c r="BS69" i="28" s="1"/>
  <c r="R83" i="27"/>
  <c r="Q83" i="27"/>
  <c r="N83" i="27"/>
  <c r="AR70" i="28"/>
  <c r="AL70" i="28"/>
  <c r="T69" i="28"/>
  <c r="BR69" i="28" s="1"/>
  <c r="K69" i="28"/>
  <c r="P69" i="28"/>
  <c r="W69" i="28"/>
  <c r="BU69" i="28" s="1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BL32" i="29" s="1"/>
  <c r="V32" i="29"/>
  <c r="I32" i="29"/>
  <c r="BG32" i="29" s="1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BT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BU70" i="28" s="1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X84" i="27"/>
  <c r="Q70" i="28"/>
  <c r="L70" i="28"/>
  <c r="BJ70" i="28" s="1"/>
  <c r="E70" i="28"/>
  <c r="BC70" i="28" s="1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BN84" i="27" s="1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BB70" i="29" s="1"/>
  <c r="AA70" i="29"/>
  <c r="O33" i="29"/>
  <c r="BM33" i="29" s="1"/>
  <c r="N33" i="29"/>
  <c r="BL33" i="29" s="1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BU71" i="28" s="1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BH71" i="28" s="1"/>
  <c r="P71" i="28"/>
  <c r="BN71" i="28" s="1"/>
  <c r="S71" i="28"/>
  <c r="BQ71" i="28" s="1"/>
  <c r="F71" i="28"/>
  <c r="BD71" i="28" s="1"/>
  <c r="Q71" i="28"/>
  <c r="BO71" i="28" s="1"/>
  <c r="B71" i="28"/>
  <c r="AZ71" i="28" s="1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V71" i="28"/>
  <c r="BT71" i="28" s="1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BP34" i="29" s="1"/>
  <c r="H34" i="29"/>
  <c r="F34" i="29"/>
  <c r="BD34" i="29" s="1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BK99" i="29" s="1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AN99" i="29"/>
  <c r="BM99" i="29" s="1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M34" i="29"/>
  <c r="BK34" i="29" s="1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BM132" i="29" s="1"/>
  <c r="AU132" i="29"/>
  <c r="AH132" i="29"/>
  <c r="BG132" i="29" s="1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BP100" i="28" s="1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Q1082" i="23"/>
  <c r="Y1082" i="23"/>
  <c r="AX113" i="27"/>
  <c r="BW113" i="27" s="1"/>
  <c r="AR113" i="27"/>
  <c r="BQ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BR72" i="28" s="1"/>
  <c r="Y72" i="28"/>
  <c r="BW72" i="28" s="1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Y86" i="27"/>
  <c r="BW86" i="27" s="1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M72" i="28"/>
  <c r="BK72" i="28" s="1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AZ86" i="27" s="1"/>
  <c r="X86" i="27"/>
  <c r="T86" i="27"/>
  <c r="AW35" i="28"/>
  <c r="AN35" i="28"/>
  <c r="AV35" i="28"/>
  <c r="BU35" i="28" s="1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BB86" i="27" s="1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Q35" i="29" s="1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BT72" i="29" s="1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BL72" i="29" s="1"/>
  <c r="AG72" i="29"/>
  <c r="AK72" i="29"/>
  <c r="AF72" i="29"/>
  <c r="AT72" i="29"/>
  <c r="AT133" i="29"/>
  <c r="BS133" i="29" s="1"/>
  <c r="AP133" i="29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BK73" i="28" s="1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BF73" i="28" s="1"/>
  <c r="G73" i="28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BO101" i="29" s="1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M36" i="29"/>
  <c r="BK36" i="29" s="1"/>
  <c r="L36" i="29"/>
  <c r="AO73" i="29"/>
  <c r="BN73" i="29" s="1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BL102" i="28" s="1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BK135" i="28" s="1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BN148" i="27" s="1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BU103" i="28" s="1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AJ136" i="28"/>
  <c r="AI136" i="28"/>
  <c r="AK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BR117" i="27" s="1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BO105" i="28" s="1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 s="1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BP106" i="29" s="1"/>
  <c r="AL106" i="29"/>
  <c r="AI139" i="29"/>
  <c r="AN139" i="29"/>
  <c r="AM139" i="29"/>
  <c r="AR139" i="29"/>
  <c r="BQ139" i="29" s="1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 s="1"/>
  <c r="AT120" i="27"/>
  <c r="BS120" i="27" s="1"/>
  <c r="AX120" i="27"/>
  <c r="BW120" i="27" s="1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BN153" i="27" s="1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X1123" i="23"/>
  <c r="M1123" i="23"/>
  <c r="AL154" i="27"/>
  <c r="S1123" i="23"/>
  <c r="AR154" i="27"/>
  <c r="AE154" i="27"/>
  <c r="BD154" i="27" s="1"/>
  <c r="F1123" i="23"/>
  <c r="N1123" i="23"/>
  <c r="AM154" i="27"/>
  <c r="AV154" i="27"/>
  <c r="W1123" i="23"/>
  <c r="J1123" i="23"/>
  <c r="AI154" i="27"/>
  <c r="AA154" i="27"/>
  <c r="AP154" i="27"/>
  <c r="BO154" i="27" s="1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142" i="27"/>
  <c r="BM95" i="28"/>
  <c r="BG95" i="28"/>
  <c r="BW78" i="27"/>
  <c r="BF77" i="27"/>
  <c r="BA76" i="27"/>
  <c r="BG76" i="27"/>
  <c r="BB62" i="28"/>
  <c r="BQ74" i="27"/>
  <c r="BT74" i="27"/>
  <c r="BA59" i="28"/>
  <c r="BH70" i="27"/>
  <c r="BS47" i="28"/>
  <c r="BW63" i="28"/>
  <c r="BQ77" i="27"/>
  <c r="BP63" i="28"/>
  <c r="BK76" i="27"/>
  <c r="BF75" i="27"/>
  <c r="BN60" i="28"/>
  <c r="BA60" i="28"/>
  <c r="BL71" i="27"/>
  <c r="BA53" i="28"/>
  <c r="BH53" i="28"/>
  <c r="BA67" i="27"/>
  <c r="BK69" i="27"/>
  <c r="BA55" i="28"/>
  <c r="BJ55" i="28"/>
  <c r="BP67" i="27"/>
  <c r="BS53" i="28"/>
  <c r="BC64" i="27"/>
  <c r="BN63" i="27"/>
  <c r="BU63" i="27"/>
  <c r="BA49" i="28"/>
  <c r="BJ111" i="28"/>
  <c r="BN55" i="28"/>
  <c r="BN54" i="28"/>
  <c r="BR51" i="28"/>
  <c r="BM125" i="27"/>
  <c r="BD50" i="28"/>
  <c r="BP90" i="27"/>
  <c r="BQ48" i="28"/>
  <c r="BN48" i="28"/>
  <c r="BW64" i="27"/>
  <c r="BO111" i="28"/>
  <c r="BA48" i="28"/>
  <c r="BJ62" i="27"/>
  <c r="BM61" i="27"/>
  <c r="AZ46" i="28"/>
  <c r="BT60" i="27"/>
  <c r="BF60" i="27"/>
  <c r="BF46" i="28"/>
  <c r="BS59" i="27"/>
  <c r="BK45" i="28"/>
  <c r="BB44" i="28"/>
  <c r="BA58" i="27"/>
  <c r="BJ84" i="27"/>
  <c r="BJ95" i="28"/>
  <c r="BM71" i="28"/>
  <c r="BK83" i="27"/>
  <c r="AZ68" i="29"/>
  <c r="BK141" i="27"/>
  <c r="BA62" i="28"/>
  <c r="BM69" i="28"/>
  <c r="BC97" i="28"/>
  <c r="BM82" i="27"/>
  <c r="BN96" i="28"/>
  <c r="BN81" i="27"/>
  <c r="BN79" i="27"/>
  <c r="BR94" i="28"/>
  <c r="BG77" i="27"/>
  <c r="BU63" i="28"/>
  <c r="BL61" i="28"/>
  <c r="BO61" i="28"/>
  <c r="BC75" i="27"/>
  <c r="BS71" i="27"/>
  <c r="BJ63" i="28"/>
  <c r="BI63" i="28"/>
  <c r="BQ73" i="27"/>
  <c r="BM59" i="28"/>
  <c r="BF58" i="28"/>
  <c r="AZ72" i="27"/>
  <c r="BW57" i="28"/>
  <c r="BK111" i="28"/>
  <c r="BB77" i="27"/>
  <c r="BN62" i="28"/>
  <c r="BE62" i="28"/>
  <c r="BT61" i="28"/>
  <c r="BH61" i="28"/>
  <c r="BE60" i="28"/>
  <c r="BM60" i="28"/>
  <c r="BS73" i="27"/>
  <c r="BA73" i="27"/>
  <c r="BR71" i="27"/>
  <c r="BL70" i="27"/>
  <c r="BA69" i="27"/>
  <c r="BB125" i="27"/>
  <c r="BC68" i="27"/>
  <c r="BI65" i="27"/>
  <c r="BF65" i="27"/>
  <c r="BI50" i="28"/>
  <c r="BV63" i="27"/>
  <c r="BI111" i="28"/>
  <c r="BR45" i="28"/>
  <c r="BM58" i="27"/>
  <c r="BT58" i="27"/>
  <c r="BE53" i="28"/>
  <c r="BJ52" i="28"/>
  <c r="BI52" i="28"/>
  <c r="BJ51" i="28"/>
  <c r="BR65" i="27"/>
  <c r="BU125" i="27"/>
  <c r="BQ91" i="27"/>
  <c r="BQ49" i="28"/>
  <c r="BB49" i="28"/>
  <c r="BW47" i="28"/>
  <c r="BC59" i="27"/>
  <c r="BU45" i="28"/>
  <c r="BL59" i="27"/>
  <c r="BF45" i="28"/>
  <c r="BN68" i="27"/>
  <c r="BD67" i="27"/>
  <c r="BO64" i="27"/>
  <c r="BA111" i="28"/>
  <c r="BN43" i="28"/>
  <c r="BU62" i="27"/>
  <c r="BB61" i="27"/>
  <c r="BF61" i="27"/>
  <c r="BH47" i="28"/>
  <c r="BP61" i="27"/>
  <c r="BI60" i="27"/>
  <c r="BB46" i="28"/>
  <c r="BN46" i="28"/>
  <c r="BU46" i="28"/>
  <c r="BO45" i="28"/>
  <c r="AZ59" i="27"/>
  <c r="BP45" i="28"/>
  <c r="BG44" i="28"/>
  <c r="BV43" i="28"/>
  <c r="AZ138" i="28"/>
  <c r="BO117" i="27"/>
  <c r="BL149" i="27"/>
  <c r="BP148" i="27"/>
  <c r="AZ135" i="28"/>
  <c r="BJ106" i="28"/>
  <c r="BE138" i="29"/>
  <c r="BU136" i="28"/>
  <c r="BV113" i="27"/>
  <c r="BU71" i="29"/>
  <c r="BN100" i="29"/>
  <c r="BR100" i="29"/>
  <c r="AZ70" i="29"/>
  <c r="BU99" i="29"/>
  <c r="BW99" i="29"/>
  <c r="BA68" i="29"/>
  <c r="BD67" i="29"/>
  <c r="BT101" i="29"/>
  <c r="BN100" i="28"/>
  <c r="BS112" i="27"/>
  <c r="BA112" i="27"/>
  <c r="BK133" i="29"/>
  <c r="BJ70" i="29"/>
  <c r="BT99" i="29"/>
  <c r="BF131" i="29"/>
  <c r="BH98" i="29"/>
  <c r="BB131" i="29"/>
  <c r="BN95" i="29"/>
  <c r="BJ128" i="29"/>
  <c r="AZ147" i="27"/>
  <c r="BV72" i="29"/>
  <c r="BC113" i="27"/>
  <c r="BC101" i="29"/>
  <c r="BN133" i="28"/>
  <c r="BA145" i="27"/>
  <c r="BE132" i="28"/>
  <c r="BM111" i="27"/>
  <c r="BO111" i="27"/>
  <c r="BO144" i="27"/>
  <c r="BE132" i="29"/>
  <c r="BG99" i="29"/>
  <c r="BK98" i="28"/>
  <c r="BC97" i="29"/>
  <c r="BJ146" i="27"/>
  <c r="BT100" i="28"/>
  <c r="BT145" i="27"/>
  <c r="BL112" i="27"/>
  <c r="BU112" i="27"/>
  <c r="BC100" i="29"/>
  <c r="BM99" i="28"/>
  <c r="BC99" i="28"/>
  <c r="BU132" i="29"/>
  <c r="BC131" i="28"/>
  <c r="BA98" i="28"/>
  <c r="BG97" i="28"/>
  <c r="BH110" i="27"/>
  <c r="BL143" i="27"/>
  <c r="BO143" i="27"/>
  <c r="BW97" i="28"/>
  <c r="BT68" i="29"/>
  <c r="BU68" i="29"/>
  <c r="BJ142" i="27"/>
  <c r="BH142" i="27"/>
  <c r="BE109" i="27"/>
  <c r="BV97" i="29"/>
  <c r="BW130" i="29"/>
  <c r="BV129" i="28"/>
  <c r="BA96" i="28"/>
  <c r="BW67" i="29"/>
  <c r="BJ67" i="29"/>
  <c r="BM67" i="29"/>
  <c r="BO141" i="27"/>
  <c r="BF108" i="27"/>
  <c r="BH129" i="29"/>
  <c r="BS129" i="29"/>
  <c r="BV96" i="29"/>
  <c r="BA128" i="28"/>
  <c r="BL128" i="28"/>
  <c r="BK95" i="28"/>
  <c r="AZ80" i="27"/>
  <c r="BE128" i="28"/>
  <c r="BE80" i="27"/>
  <c r="BH107" i="27"/>
  <c r="BN107" i="27"/>
  <c r="BI140" i="27"/>
  <c r="BO140" i="27"/>
  <c r="BD140" i="27"/>
  <c r="BB95" i="29"/>
  <c r="BA128" i="29"/>
  <c r="BE94" i="28"/>
  <c r="BS94" i="28"/>
  <c r="BW127" i="28"/>
  <c r="BW94" i="28"/>
  <c r="BG79" i="27"/>
  <c r="BJ65" i="29"/>
  <c r="BV110" i="27"/>
  <c r="BM98" i="29"/>
  <c r="BI131" i="29"/>
  <c r="BI68" i="29"/>
  <c r="BU142" i="27"/>
  <c r="BB142" i="27"/>
  <c r="BM109" i="27"/>
  <c r="BB97" i="29"/>
  <c r="BC130" i="29"/>
  <c r="AZ97" i="29"/>
  <c r="BB81" i="27"/>
  <c r="BR129" i="28"/>
  <c r="BV67" i="29"/>
  <c r="BN67" i="29"/>
  <c r="BR67" i="29"/>
  <c r="BB108" i="27"/>
  <c r="BN141" i="27"/>
  <c r="BI141" i="27"/>
  <c r="BA141" i="27"/>
  <c r="BH141" i="27"/>
  <c r="BB129" i="29"/>
  <c r="BS128" i="28"/>
  <c r="BI66" i="28"/>
  <c r="BV128" i="28"/>
  <c r="BH95" i="28"/>
  <c r="BT140" i="27"/>
  <c r="BB140" i="27"/>
  <c r="BI128" i="29"/>
  <c r="BU94" i="28"/>
  <c r="BH127" i="28"/>
  <c r="BK66" i="29"/>
  <c r="BD66" i="29"/>
  <c r="BH69" i="29"/>
  <c r="BK143" i="27"/>
  <c r="BJ143" i="27"/>
  <c r="BC131" i="29"/>
  <c r="BT97" i="28"/>
  <c r="BI97" i="28"/>
  <c r="BG68" i="29"/>
  <c r="BO109" i="27"/>
  <c r="BL142" i="27"/>
  <c r="BH67" i="29"/>
  <c r="BB68" i="29"/>
  <c r="AZ67" i="29"/>
  <c r="BI108" i="27"/>
  <c r="BG108" i="27"/>
  <c r="BN96" i="29"/>
  <c r="BQ95" i="28"/>
  <c r="BK80" i="27"/>
  <c r="BW107" i="27"/>
  <c r="BS128" i="29"/>
  <c r="BN127" i="28"/>
  <c r="BU127" i="28"/>
  <c r="BF79" i="27"/>
  <c r="BQ127" i="28"/>
  <c r="BB127" i="28"/>
  <c r="BS65" i="29"/>
  <c r="BJ106" i="27"/>
  <c r="BA139" i="27"/>
  <c r="BS93" i="28"/>
  <c r="BH93" i="28"/>
  <c r="BD93" i="28"/>
  <c r="BS64" i="29"/>
  <c r="BQ64" i="29"/>
  <c r="BR64" i="29"/>
  <c r="BC105" i="27"/>
  <c r="BD126" i="29"/>
  <c r="BU125" i="28"/>
  <c r="BH92" i="28"/>
  <c r="BJ92" i="28"/>
  <c r="BC63" i="29"/>
  <c r="BG63" i="29"/>
  <c r="BV137" i="27"/>
  <c r="BJ92" i="29"/>
  <c r="BV91" i="28"/>
  <c r="BH124" i="28"/>
  <c r="BM91" i="28"/>
  <c r="BC124" i="28"/>
  <c r="BB91" i="28"/>
  <c r="BF124" i="28"/>
  <c r="BN62" i="29"/>
  <c r="BT103" i="27"/>
  <c r="BG139" i="27"/>
  <c r="BJ139" i="27"/>
  <c r="BG94" i="29"/>
  <c r="BQ94" i="29"/>
  <c r="BH94" i="29"/>
  <c r="BK126" i="28"/>
  <c r="BB93" i="28"/>
  <c r="BF126" i="28"/>
  <c r="BU93" i="28"/>
  <c r="BU64" i="29"/>
  <c r="BK64" i="29"/>
  <c r="AZ105" i="27"/>
  <c r="BT138" i="27"/>
  <c r="BR93" i="29"/>
  <c r="BW93" i="29"/>
  <c r="BN126" i="29"/>
  <c r="BP92" i="28"/>
  <c r="BK92" i="28"/>
  <c r="BN92" i="28"/>
  <c r="AZ92" i="28"/>
  <c r="BA63" i="29"/>
  <c r="BU63" i="29"/>
  <c r="BC104" i="27"/>
  <c r="BL137" i="27"/>
  <c r="BJ104" i="27"/>
  <c r="BE104" i="27"/>
  <c r="BA125" i="29"/>
  <c r="BP92" i="29"/>
  <c r="BH125" i="29"/>
  <c r="BT92" i="29"/>
  <c r="BG124" i="28"/>
  <c r="BU91" i="28"/>
  <c r="BK124" i="28"/>
  <c r="BA91" i="28"/>
  <c r="BP124" i="28"/>
  <c r="BW124" i="28"/>
  <c r="BU76" i="27"/>
  <c r="BN91" i="28"/>
  <c r="BG91" i="28"/>
  <c r="BQ124" i="28"/>
  <c r="BM62" i="29"/>
  <c r="BD62" i="29"/>
  <c r="AZ62" i="29"/>
  <c r="BS136" i="27"/>
  <c r="BV65" i="29"/>
  <c r="BR139" i="27"/>
  <c r="BU139" i="27"/>
  <c r="BF127" i="29"/>
  <c r="BL94" i="29"/>
  <c r="BM127" i="29"/>
  <c r="BJ127" i="29"/>
  <c r="BC126" i="28"/>
  <c r="BB126" i="28"/>
  <c r="BM64" i="29"/>
  <c r="BV64" i="29"/>
  <c r="BH64" i="29"/>
  <c r="BC138" i="27"/>
  <c r="BA138" i="27"/>
  <c r="BK126" i="29"/>
  <c r="BF92" i="28"/>
  <c r="BH63" i="29"/>
  <c r="BQ63" i="29"/>
  <c r="BU137" i="27"/>
  <c r="BQ137" i="27"/>
  <c r="BR104" i="27"/>
  <c r="BF125" i="29"/>
  <c r="BN92" i="29"/>
  <c r="BM124" i="28"/>
  <c r="BO91" i="28"/>
  <c r="BF62" i="29"/>
  <c r="BB62" i="29"/>
  <c r="BR62" i="29"/>
  <c r="BW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A105" i="27"/>
  <c r="BN105" i="27"/>
  <c r="BI138" i="27"/>
  <c r="BW138" i="27"/>
  <c r="BV138" i="27"/>
  <c r="BN138" i="27"/>
  <c r="AZ138" i="27"/>
  <c r="BA93" i="29"/>
  <c r="BC93" i="29"/>
  <c r="BT126" i="29"/>
  <c r="BJ93" i="29"/>
  <c r="BS126" i="29"/>
  <c r="BL93" i="29"/>
  <c r="BP125" i="28"/>
  <c r="BD92" i="28"/>
  <c r="BK125" i="28"/>
  <c r="BG92" i="28"/>
  <c r="BV125" i="28"/>
  <c r="BD63" i="29"/>
  <c r="BR63" i="29"/>
  <c r="BK63" i="29"/>
  <c r="BV104" i="27"/>
  <c r="AZ137" i="27"/>
  <c r="BM137" i="27"/>
  <c r="BV125" i="29"/>
  <c r="BL125" i="29"/>
  <c r="BB125" i="29"/>
  <c r="BD92" i="29"/>
  <c r="BU124" i="28"/>
  <c r="BL124" i="28"/>
  <c r="BR91" i="28"/>
  <c r="BH76" i="27"/>
  <c r="BL91" i="28"/>
  <c r="BQ62" i="29"/>
  <c r="BT62" i="29"/>
  <c r="BF136" i="27"/>
  <c r="BO136" i="27"/>
  <c r="BC136" i="27"/>
  <c r="BJ136" i="27"/>
  <c r="BI123" i="28"/>
  <c r="BK90" i="28"/>
  <c r="BC90" i="28"/>
  <c r="BC61" i="29"/>
  <c r="BQ61" i="29"/>
  <c r="BD61" i="29"/>
  <c r="BS135" i="27"/>
  <c r="BG102" i="27"/>
  <c r="BH102" i="27"/>
  <c r="BE102" i="27"/>
  <c r="BT135" i="27"/>
  <c r="BK90" i="29"/>
  <c r="BE90" i="29"/>
  <c r="BL90" i="29"/>
  <c r="BP90" i="29"/>
  <c r="BS89" i="28"/>
  <c r="BU60" i="29"/>
  <c r="BC89" i="29"/>
  <c r="BQ88" i="28"/>
  <c r="BW121" i="28"/>
  <c r="BB59" i="29"/>
  <c r="BV59" i="29"/>
  <c r="BB103" i="27"/>
  <c r="BK136" i="27"/>
  <c r="BP103" i="27"/>
  <c r="BL136" i="27"/>
  <c r="BL103" i="27"/>
  <c r="BL124" i="29"/>
  <c r="BQ91" i="29"/>
  <c r="BO124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F90" i="29"/>
  <c r="BB90" i="29"/>
  <c r="BJ122" i="28"/>
  <c r="BS122" i="28"/>
  <c r="BN89" i="28"/>
  <c r="BS60" i="29"/>
  <c r="AZ60" i="29"/>
  <c r="BM60" i="29"/>
  <c r="BE101" i="27"/>
  <c r="BF134" i="27"/>
  <c r="BM101" i="27"/>
  <c r="BQ134" i="27"/>
  <c r="BM134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O88" i="28"/>
  <c r="BH59" i="29"/>
  <c r="BM103" i="27"/>
  <c r="BC124" i="29"/>
  <c r="AZ91" i="29"/>
  <c r="BU124" i="29"/>
  <c r="BG91" i="29"/>
  <c r="BM124" i="29"/>
  <c r="BT123" i="28"/>
  <c r="BV123" i="28"/>
  <c r="BG123" i="28"/>
  <c r="BK61" i="29"/>
  <c r="AZ102" i="27"/>
  <c r="BS102" i="27"/>
  <c r="BE135" i="27"/>
  <c r="BJ135" i="27"/>
  <c r="BV123" i="29"/>
  <c r="BG122" i="28"/>
  <c r="BD89" i="28"/>
  <c r="BC89" i="28"/>
  <c r="AZ122" i="28"/>
  <c r="BB122" i="28"/>
  <c r="BT122" i="28"/>
  <c r="BM122" i="28"/>
  <c r="BV89" i="28"/>
  <c r="BI60" i="29"/>
  <c r="BC134" i="27"/>
  <c r="BU134" i="27"/>
  <c r="BT134" i="27"/>
  <c r="BS134" i="27"/>
  <c r="BM122" i="29"/>
  <c r="BU89" i="29"/>
  <c r="BP122" i="29"/>
  <c r="BO121" i="28"/>
  <c r="BF121" i="28"/>
  <c r="BJ121" i="28"/>
  <c r="BA88" i="28"/>
  <c r="AZ121" i="28"/>
  <c r="BL121" i="28"/>
  <c r="BS103" i="27"/>
  <c r="BD136" i="27"/>
  <c r="BJ103" i="27"/>
  <c r="BS91" i="29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K60" i="29"/>
  <c r="BA60" i="29"/>
  <c r="BG60" i="29"/>
  <c r="BQ60" i="29"/>
  <c r="BC60" i="29"/>
  <c r="BJ134" i="27"/>
  <c r="BW101" i="27"/>
  <c r="BL134" i="27"/>
  <c r="BH101" i="27"/>
  <c r="AZ101" i="27"/>
  <c r="BP101" i="27"/>
  <c r="BT101" i="27"/>
  <c r="BR89" i="29"/>
  <c r="BN89" i="29"/>
  <c r="BR122" i="29"/>
  <c r="BD88" i="28"/>
  <c r="BR121" i="28"/>
  <c r="BC121" i="28"/>
  <c r="BI121" i="28"/>
  <c r="AZ59" i="29"/>
  <c r="BP59" i="29"/>
  <c r="BK59" i="29"/>
  <c r="BE59" i="29"/>
  <c r="BJ59" i="29"/>
  <c r="BN100" i="27"/>
  <c r="BO121" i="29"/>
  <c r="BR121" i="29"/>
  <c r="BU121" i="29"/>
  <c r="BN121" i="29"/>
  <c r="BP87" i="28"/>
  <c r="BC120" i="28"/>
  <c r="BV120" i="28"/>
  <c r="BR87" i="28"/>
  <c r="BA120" i="28"/>
  <c r="AZ58" i="29"/>
  <c r="BR99" i="27"/>
  <c r="BJ99" i="27"/>
  <c r="BK132" i="27"/>
  <c r="BI132" i="27"/>
  <c r="BF120" i="29"/>
  <c r="BA87" i="29"/>
  <c r="BR119" i="28"/>
  <c r="BH119" i="28"/>
  <c r="BK86" i="28"/>
  <c r="BT119" i="28"/>
  <c r="BD119" i="28"/>
  <c r="BS57" i="29"/>
  <c r="BG57" i="29"/>
  <c r="BL57" i="29"/>
  <c r="BN98" i="27"/>
  <c r="BB133" i="27"/>
  <c r="BD133" i="27"/>
  <c r="BN133" i="27"/>
  <c r="BK100" i="27"/>
  <c r="BO133" i="27"/>
  <c r="BL121" i="29"/>
  <c r="BW88" i="29"/>
  <c r="BK88" i="29"/>
  <c r="BM88" i="29"/>
  <c r="BR88" i="29"/>
  <c r="BQ88" i="29"/>
  <c r="BM120" i="28"/>
  <c r="BO120" i="28"/>
  <c r="AZ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S86" i="28"/>
  <c r="BO119" i="28"/>
  <c r="BQ71" i="27"/>
  <c r="BJ86" i="28"/>
  <c r="BE131" i="27"/>
  <c r="BP131" i="27"/>
  <c r="BP98" i="27"/>
  <c r="BI98" i="27"/>
  <c r="BG98" i="27"/>
  <c r="BM100" i="27"/>
  <c r="AZ100" i="27"/>
  <c r="BA100" i="27"/>
  <c r="BA88" i="29"/>
  <c r="BE87" i="28"/>
  <c r="BU87" i="28"/>
  <c r="BK120" i="28"/>
  <c r="BQ87" i="28"/>
  <c r="BM87" i="28"/>
  <c r="BQ120" i="28"/>
  <c r="BI120" i="28"/>
  <c r="BC87" i="28"/>
  <c r="BQ58" i="29"/>
  <c r="BU58" i="29"/>
  <c r="BW58" i="29"/>
  <c r="BN99" i="27"/>
  <c r="BN132" i="27"/>
  <c r="BP132" i="27"/>
  <c r="BU132" i="27"/>
  <c r="BG120" i="29"/>
  <c r="AZ120" i="29"/>
  <c r="BQ120" i="29"/>
  <c r="BB86" i="28"/>
  <c r="BE86" i="28"/>
  <c r="BA119" i="28"/>
  <c r="BE119" i="28"/>
  <c r="BW57" i="29"/>
  <c r="BA57" i="29"/>
  <c r="BF57" i="29"/>
  <c r="AZ57" i="29"/>
  <c r="BA98" i="27"/>
  <c r="BJ98" i="27"/>
  <c r="BS133" i="27"/>
  <c r="BT133" i="27"/>
  <c r="BP100" i="27"/>
  <c r="BG133" i="27"/>
  <c r="BG100" i="27"/>
  <c r="BQ100" i="27"/>
  <c r="BI100" i="27"/>
  <c r="BJ100" i="27"/>
  <c r="BE88" i="29"/>
  <c r="BS88" i="29"/>
  <c r="BT121" i="29"/>
  <c r="BD120" i="28"/>
  <c r="BN87" i="28"/>
  <c r="BW120" i="28"/>
  <c r="BE58" i="29"/>
  <c r="BH58" i="29"/>
  <c r="BI58" i="29"/>
  <c r="BK58" i="29"/>
  <c r="AZ99" i="27"/>
  <c r="BL99" i="27"/>
  <c r="BP120" i="29"/>
  <c r="BO87" i="29"/>
  <c r="BE87" i="29"/>
  <c r="BD87" i="29"/>
  <c r="BC87" i="29"/>
  <c r="BF86" i="28"/>
  <c r="BD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O119" i="29"/>
  <c r="BN119" i="29"/>
  <c r="BA119" i="29"/>
  <c r="BG86" i="29"/>
  <c r="BK119" i="29"/>
  <c r="AZ85" i="28"/>
  <c r="BQ118" i="28"/>
  <c r="BP118" i="28"/>
  <c r="BE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E97" i="27"/>
  <c r="BG130" i="27"/>
  <c r="BV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V118" i="28"/>
  <c r="BG85" i="28"/>
  <c r="BR118" i="28"/>
  <c r="BE118" i="28"/>
  <c r="BV56" i="29"/>
  <c r="BW56" i="29"/>
  <c r="BE56" i="29"/>
  <c r="BT56" i="29"/>
  <c r="AZ56" i="29"/>
  <c r="BW130" i="27"/>
  <c r="BU130" i="27"/>
  <c r="BD130" i="27"/>
  <c r="BW118" i="29"/>
  <c r="BG118" i="29"/>
  <c r="BN118" i="29"/>
  <c r="BG117" i="28"/>
  <c r="BS84" i="28"/>
  <c r="BN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H92" i="27"/>
  <c r="BE92" i="27"/>
  <c r="BV92" i="27"/>
  <c r="BU92" i="27"/>
  <c r="BS113" i="29"/>
  <c r="BV113" i="29"/>
  <c r="BA113" i="29"/>
  <c r="BQ113" i="29"/>
  <c r="BH113" i="29"/>
  <c r="BL79" i="28"/>
  <c r="BM79" i="28"/>
  <c r="BD79" i="28"/>
  <c r="BB50" i="29"/>
  <c r="BA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N79" i="28"/>
  <c r="BI79" i="28"/>
  <c r="BR112" i="28"/>
  <c r="BC79" i="28"/>
  <c r="BM112" i="28"/>
  <c r="BJ79" i="28"/>
  <c r="BU112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D92" i="27"/>
  <c r="BR92" i="27"/>
  <c r="BR80" i="29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M51" i="29"/>
  <c r="BB92" i="27"/>
  <c r="BN92" i="27"/>
  <c r="BS125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E79" i="28"/>
  <c r="BT79" i="28"/>
  <c r="BK112" i="28"/>
  <c r="BG50" i="29"/>
  <c r="BQ50" i="29"/>
  <c r="BV50" i="29"/>
  <c r="BE50" i="29"/>
  <c r="BQ124" i="27"/>
  <c r="BQ112" i="29"/>
  <c r="BB112" i="29"/>
  <c r="BB79" i="29"/>
  <c r="BH112" i="29"/>
  <c r="BW112" i="29"/>
  <c r="BJ79" i="29"/>
  <c r="BA78" i="28"/>
  <c r="BC78" i="28"/>
  <c r="BH111" i="28"/>
  <c r="BE78" i="28"/>
  <c r="BH49" i="29"/>
  <c r="BU49" i="29"/>
  <c r="BS124" i="27"/>
  <c r="BN124" i="27"/>
  <c r="BF124" i="27"/>
  <c r="BO124" i="27"/>
  <c r="BP124" i="27"/>
  <c r="BI112" i="29"/>
  <c r="BR112" i="29"/>
  <c r="BQ79" i="29"/>
  <c r="BU112" i="29"/>
  <c r="BH79" i="29"/>
  <c r="BL112" i="29"/>
  <c r="BD112" i="29"/>
  <c r="BF112" i="29"/>
  <c r="BJ78" i="28"/>
  <c r="BV111" i="28"/>
  <c r="BO78" i="28"/>
  <c r="BQ78" i="28"/>
  <c r="AZ49" i="29"/>
  <c r="BH90" i="27"/>
  <c r="BF50" i="29"/>
  <c r="BS50" i="29"/>
  <c r="BT50" i="29"/>
  <c r="BJ50" i="29"/>
  <c r="BL50" i="29"/>
  <c r="BK112" i="29"/>
  <c r="BK79" i="29"/>
  <c r="BV79" i="29"/>
  <c r="BG78" i="28"/>
  <c r="BJ49" i="29"/>
  <c r="BK49" i="29"/>
  <c r="BE49" i="29"/>
  <c r="BH50" i="29"/>
  <c r="BT124" i="27"/>
  <c r="BF91" i="27"/>
  <c r="BJ124" i="27"/>
  <c r="BG124" i="27"/>
  <c r="BC124" i="27"/>
  <c r="BH124" i="27"/>
  <c r="BI91" i="27"/>
  <c r="BK124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R77" i="28"/>
  <c r="BG48" i="29"/>
  <c r="BO48" i="29"/>
  <c r="BA48" i="29"/>
  <c r="BK77" i="29"/>
  <c r="BV77" i="29"/>
  <c r="BC77" i="29"/>
  <c r="BU111" i="29"/>
  <c r="BE78" i="29"/>
  <c r="BC111" i="29"/>
  <c r="BA78" i="29"/>
  <c r="BT111" i="29"/>
  <c r="BP77" i="28"/>
  <c r="BM48" i="29"/>
  <c r="BJ48" i="29"/>
  <c r="BS48" i="29"/>
  <c r="BQ77" i="29"/>
  <c r="BR77" i="29"/>
  <c r="BM90" i="27"/>
  <c r="BK78" i="29"/>
  <c r="BU78" i="29"/>
  <c r="BM78" i="29"/>
  <c r="BM111" i="29"/>
  <c r="BG78" i="29"/>
  <c r="BH111" i="29"/>
  <c r="BH48" i="29"/>
  <c r="BK48" i="29"/>
  <c r="BB48" i="29"/>
  <c r="BH77" i="29"/>
  <c r="BW77" i="29"/>
  <c r="BD77" i="29"/>
  <c r="BI47" i="29"/>
  <c r="BR47" i="29"/>
  <c r="BQ46" i="29"/>
  <c r="BA46" i="29"/>
  <c r="BK46" i="29"/>
  <c r="BF111" i="29"/>
  <c r="BT78" i="29"/>
  <c r="BK111" i="29"/>
  <c r="BC78" i="29"/>
  <c r="BQ78" i="29"/>
  <c r="BP111" i="29"/>
  <c r="BV48" i="29"/>
  <c r="BU48" i="29"/>
  <c r="BL77" i="29"/>
  <c r="BU77" i="29"/>
  <c r="BM47" i="29"/>
  <c r="BD46" i="29"/>
  <c r="BT46" i="29"/>
  <c r="BF46" i="29"/>
  <c r="BW59" i="27"/>
  <c r="BE59" i="27"/>
  <c r="V823" i="23"/>
  <c r="BQ44" i="29"/>
  <c r="BG59" i="27"/>
  <c r="M823" i="23"/>
  <c r="W823" i="23"/>
  <c r="BU46" i="29"/>
  <c r="BN59" i="27"/>
  <c r="R823" i="23"/>
  <c r="S823" i="23"/>
  <c r="T823" i="23"/>
  <c r="BR44" i="29"/>
  <c r="BD44" i="29"/>
  <c r="BB45" i="29"/>
  <c r="BN44" i="29"/>
  <c r="BW44" i="29"/>
  <c r="BH58" i="27"/>
  <c r="BF44" i="29"/>
  <c r="BW58" i="27"/>
  <c r="BQ45" i="29"/>
  <c r="BJ45" i="29"/>
  <c r="BM45" i="29"/>
  <c r="BC44" i="29"/>
  <c r="BS43" i="29"/>
  <c r="BT43" i="29"/>
  <c r="BK58" i="27"/>
  <c r="BR45" i="29"/>
  <c r="BQ43" i="29"/>
  <c r="BD58" i="27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O105" i="27"/>
  <c r="BH136" i="28"/>
  <c r="BK101" i="28"/>
  <c r="BB36" i="28"/>
  <c r="BH60" i="27"/>
  <c r="BI141" i="29"/>
  <c r="BU150" i="27"/>
  <c r="BF105" i="29"/>
  <c r="BQ136" i="28"/>
  <c r="BD103" i="28"/>
  <c r="BB115" i="27"/>
  <c r="BJ72" i="28"/>
  <c r="BH86" i="27"/>
  <c r="BD72" i="29"/>
  <c r="BE98" i="29"/>
  <c r="BE123" i="29"/>
  <c r="AZ122" i="29"/>
  <c r="BI89" i="29"/>
  <c r="BA105" i="29"/>
  <c r="BF104" i="28"/>
  <c r="BH104" i="29"/>
  <c r="BD85" i="27"/>
  <c r="BT70" i="28"/>
  <c r="BG78" i="27"/>
  <c r="BJ139" i="28"/>
  <c r="BD139" i="29"/>
  <c r="BB139" i="29"/>
  <c r="BK106" i="29"/>
  <c r="BI105" i="28"/>
  <c r="BH138" i="29"/>
  <c r="BW104" i="28"/>
  <c r="BO103" i="28"/>
  <c r="BQ101" i="28"/>
  <c r="BS132" i="29"/>
  <c r="BG33" i="28"/>
  <c r="BE67" i="29"/>
  <c r="BE108" i="27"/>
  <c r="BL108" i="27"/>
  <c r="BF28" i="29"/>
  <c r="BU140" i="27"/>
  <c r="BT95" i="29"/>
  <c r="BW65" i="28"/>
  <c r="BV94" i="28"/>
  <c r="BS127" i="29"/>
  <c r="BM92" i="28"/>
  <c r="BE96" i="27"/>
  <c r="BB153" i="27"/>
  <c r="BQ141" i="29"/>
  <c r="BT107" i="28"/>
  <c r="BV152" i="27"/>
  <c r="AZ105" i="28"/>
  <c r="BK138" i="28"/>
  <c r="BW105" i="29"/>
  <c r="BV137" i="28"/>
  <c r="BG137" i="29"/>
  <c r="BW104" i="29"/>
  <c r="BG103" i="28"/>
  <c r="BF136" i="28"/>
  <c r="AZ148" i="27"/>
  <c r="BC114" i="27"/>
  <c r="BF102" i="29"/>
  <c r="AZ71" i="29"/>
  <c r="BW132" i="28"/>
  <c r="BF132" i="29"/>
  <c r="BC132" i="29"/>
  <c r="BU65" i="29"/>
  <c r="BM125" i="28"/>
  <c r="BT125" i="29"/>
  <c r="BI92" i="29"/>
  <c r="BR124" i="28"/>
  <c r="BV90" i="28"/>
  <c r="BQ130" i="27"/>
  <c r="BF97" i="27"/>
  <c r="BJ133" i="29"/>
  <c r="BP46" i="27"/>
  <c r="BN69" i="29"/>
  <c r="BI31" i="29"/>
  <c r="BR82" i="27"/>
  <c r="BI142" i="27"/>
  <c r="BT129" i="28"/>
  <c r="BL129" i="29"/>
  <c r="BR128" i="29"/>
  <c r="AZ127" i="28"/>
  <c r="BS66" i="29"/>
  <c r="BG64" i="28"/>
  <c r="BM105" i="27"/>
  <c r="BO77" i="27"/>
  <c r="BM63" i="28"/>
  <c r="BB119" i="28"/>
  <c r="BM94" i="27"/>
  <c r="BG52" i="28"/>
  <c r="BR85" i="27"/>
  <c r="BL100" i="28"/>
  <c r="BU100" i="28"/>
  <c r="BS100" i="29"/>
  <c r="BV99" i="28"/>
  <c r="BD99" i="28"/>
  <c r="BT47" i="27"/>
  <c r="BN111" i="27"/>
  <c r="BH144" i="27"/>
  <c r="BH83" i="27"/>
  <c r="BO82" i="27"/>
  <c r="BK97" i="29"/>
  <c r="BD65" i="28"/>
  <c r="BF65" i="28"/>
  <c r="BV64" i="28"/>
  <c r="BF63" i="28"/>
  <c r="BL76" i="27"/>
  <c r="BI88" i="28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W30" i="28"/>
  <c r="BE27" i="29"/>
  <c r="BR105" i="27"/>
  <c r="BJ138" i="27"/>
  <c r="BD93" i="29"/>
  <c r="BO63" i="29"/>
  <c r="BF137" i="27"/>
  <c r="BB121" i="29"/>
  <c r="BR19" i="28"/>
  <c r="BF95" i="27"/>
  <c r="BK114" i="28"/>
  <c r="BU50" i="29"/>
  <c r="BW111" i="28"/>
  <c r="BH56" i="27"/>
  <c r="BG144" i="27"/>
  <c r="BE144" i="27"/>
  <c r="BK111" i="27"/>
  <c r="BN131" i="28"/>
  <c r="BO83" i="27"/>
  <c r="BE83" i="27"/>
  <c r="BS69" i="29"/>
  <c r="BE143" i="27"/>
  <c r="BJ68" i="28"/>
  <c r="BR68" i="28"/>
  <c r="BR130" i="28"/>
  <c r="BU68" i="28"/>
  <c r="BH97" i="29"/>
  <c r="BF67" i="28"/>
  <c r="BV68" i="29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P64" i="29"/>
  <c r="BQ126" i="29"/>
  <c r="BB125" i="28"/>
  <c r="BE92" i="28"/>
  <c r="BM62" i="28"/>
  <c r="BT39" i="27"/>
  <c r="BV103" i="27"/>
  <c r="BN90" i="28"/>
  <c r="BW135" i="27"/>
  <c r="BW122" i="28"/>
  <c r="BD73" i="27"/>
  <c r="BW121" i="29"/>
  <c r="BL130" i="27"/>
  <c r="BK130" i="27"/>
  <c r="BC97" i="27"/>
  <c r="BL69" i="27"/>
  <c r="BB68" i="27"/>
  <c r="BI19" i="28"/>
  <c r="BB127" i="27"/>
  <c r="BN81" i="28"/>
  <c r="BN65" i="27"/>
  <c r="BF51" i="28"/>
  <c r="BB62" i="27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BH59" i="27"/>
  <c r="AZ45" i="29"/>
  <c r="BB58" i="27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H43" i="28"/>
  <c r="BQ7" i="28"/>
  <c r="BF78" i="28"/>
  <c r="BQ77" i="28"/>
  <c r="BS13" i="28"/>
  <c r="BO46" i="29"/>
  <c r="BT7" i="29"/>
  <c r="BS43" i="28"/>
  <c r="BJ56" i="27"/>
  <c r="R22" i="18"/>
  <c r="E22" i="18"/>
  <c r="H22" i="18"/>
  <c r="BD111" i="29"/>
  <c r="BE10" i="29"/>
  <c r="BG45" i="28"/>
  <c r="BD59" i="27"/>
  <c r="BJ7" i="29"/>
  <c r="BM21" i="27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M103" i="28"/>
  <c r="BP141" i="29"/>
  <c r="D14" i="18"/>
  <c r="BM153" i="27"/>
  <c r="BD119" i="27"/>
  <c r="BG154" i="27"/>
  <c r="BA105" i="28"/>
  <c r="D13" i="18"/>
  <c r="BR140" i="28"/>
  <c r="BK119" i="27"/>
  <c r="BH151" i="27"/>
  <c r="BR139" i="29"/>
  <c r="BA106" i="29"/>
  <c r="BS139" i="29"/>
  <c r="BC105" i="28"/>
  <c r="BC150" i="27"/>
  <c r="BM148" i="27"/>
  <c r="BK103" i="29"/>
  <c r="BE102" i="28"/>
  <c r="BN135" i="29"/>
  <c r="BP143" i="27"/>
  <c r="BS107" i="29"/>
  <c r="BI140" i="29"/>
  <c r="BT139" i="28"/>
  <c r="BI106" i="28"/>
  <c r="AZ106" i="28"/>
  <c r="BN138" i="28"/>
  <c r="BV138" i="29"/>
  <c r="BD102" i="28"/>
  <c r="BL147" i="27"/>
  <c r="BC144" i="27"/>
  <c r="BV107" i="28"/>
  <c r="BC119" i="27"/>
  <c r="BV106" i="28"/>
  <c r="BF139" i="29"/>
  <c r="BS106" i="29"/>
  <c r="BA117" i="27"/>
  <c r="BK115" i="27"/>
  <c r="BT102" i="28"/>
  <c r="BB147" i="27"/>
  <c r="BU102" i="29"/>
  <c r="BD101" i="28"/>
  <c r="BU146" i="27"/>
  <c r="BC83" i="27"/>
  <c r="BW69" i="29"/>
  <c r="BD69" i="29"/>
  <c r="BQ143" i="27"/>
  <c r="BT98" i="29"/>
  <c r="AZ135" i="29"/>
  <c r="BH101" i="29"/>
  <c r="BB99" i="28"/>
  <c r="BQ47" i="27"/>
  <c r="BT111" i="27"/>
  <c r="BL144" i="27"/>
  <c r="BE98" i="28"/>
  <c r="BH131" i="29"/>
  <c r="BP68" i="29"/>
  <c r="BS109" i="27"/>
  <c r="BO129" i="28"/>
  <c r="BS32" i="28"/>
  <c r="BK134" i="28"/>
  <c r="BN134" i="28"/>
  <c r="BE36" i="28"/>
  <c r="BS146" i="27"/>
  <c r="BV101" i="29"/>
  <c r="BV134" i="29"/>
  <c r="BO133" i="28"/>
  <c r="BM133" i="29"/>
  <c r="BP70" i="29"/>
  <c r="BR70" i="29"/>
  <c r="BP98" i="28"/>
  <c r="BR98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C107" i="27"/>
  <c r="BH95" i="29"/>
  <c r="BJ127" i="28"/>
  <c r="BQ79" i="27"/>
  <c r="AZ79" i="27"/>
  <c r="BH106" i="27"/>
  <c r="BL106" i="27"/>
  <c r="BE94" i="29"/>
  <c r="BH126" i="29"/>
  <c r="BO63" i="28"/>
  <c r="BS92" i="28"/>
  <c r="AZ40" i="27"/>
  <c r="BC137" i="27"/>
  <c r="BQ76" i="27"/>
  <c r="BE91" i="28"/>
  <c r="BE61" i="29"/>
  <c r="BR102" i="27"/>
  <c r="BS90" i="29"/>
  <c r="BC122" i="28"/>
  <c r="BH89" i="29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BW103" i="27"/>
  <c r="BB90" i="28"/>
  <c r="BT90" i="29"/>
  <c r="BE74" i="27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V111" i="29"/>
  <c r="BM82" i="29"/>
  <c r="BH52" i="28"/>
  <c r="BP114" i="29"/>
  <c r="BL112" i="28"/>
  <c r="BG49" i="28"/>
  <c r="BN47" i="28"/>
  <c r="F34" i="18"/>
  <c r="D34" i="18"/>
  <c r="BW61" i="27"/>
  <c r="BU22" i="27"/>
  <c r="BU44" i="28"/>
  <c r="BK9" i="28"/>
  <c r="BS6" i="28"/>
  <c r="BL10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S82" i="27" l="1"/>
  <c r="BU34" i="27"/>
  <c r="BE56" i="28"/>
  <c r="BS94" i="27"/>
  <c r="BD65" i="27"/>
  <c r="BS111" i="29"/>
  <c r="BP64" i="27"/>
  <c r="BM77" i="29"/>
  <c r="BO125" i="27"/>
  <c r="BM49" i="29"/>
  <c r="BT49" i="28"/>
  <c r="BW50" i="28"/>
  <c r="BB63" i="27"/>
  <c r="BD63" i="27"/>
  <c r="BA90" i="27"/>
  <c r="BF90" i="27"/>
  <c r="BE91" i="27"/>
  <c r="BD49" i="28"/>
  <c r="BK25" i="27"/>
  <c r="BE47" i="29"/>
  <c r="BU47" i="29"/>
  <c r="BO90" i="27"/>
  <c r="BT48" i="28"/>
  <c r="BK61" i="27"/>
  <c r="BL61" i="27"/>
  <c r="BP9" i="28"/>
  <c r="BK60" i="27"/>
  <c r="BM11" i="28"/>
  <c r="BE8" i="29"/>
  <c r="BD45" i="29"/>
  <c r="BH46" i="28"/>
  <c r="BV59" i="27"/>
  <c r="BA59" i="27"/>
  <c r="BR20" i="27"/>
  <c r="BQ44" i="28"/>
  <c r="AZ43" i="28"/>
  <c r="BQ43" i="28"/>
  <c r="BV57" i="27"/>
  <c r="BH19" i="27"/>
  <c r="BD6" i="28"/>
  <c r="BT34" i="28"/>
  <c r="BL32" i="28"/>
  <c r="BB78" i="27"/>
  <c r="BC27" i="28"/>
  <c r="AZ83" i="28"/>
  <c r="BH54" i="28"/>
  <c r="BK53" i="28"/>
  <c r="BO52" i="28"/>
  <c r="BV66" i="27"/>
  <c r="BK126" i="27"/>
  <c r="BC126" i="27"/>
  <c r="BK93" i="27"/>
  <c r="BU51" i="28"/>
  <c r="BG125" i="27"/>
  <c r="BL50" i="28"/>
  <c r="BP12" i="28"/>
  <c r="BM12" i="28"/>
  <c r="BB9" i="29"/>
  <c r="BP46" i="28"/>
  <c r="BT8" i="29"/>
  <c r="BK44" i="28"/>
  <c r="BO44" i="28"/>
  <c r="BB57" i="27"/>
  <c r="AZ6" i="28"/>
  <c r="BT19" i="27"/>
  <c r="BM6" i="28"/>
  <c r="BJ19" i="27"/>
  <c r="BI6" i="29"/>
  <c r="BC117" i="27"/>
  <c r="BS148" i="27"/>
  <c r="BE40" i="27"/>
  <c r="BV39" i="27"/>
  <c r="BP36" i="27"/>
  <c r="BT69" i="27"/>
  <c r="BS16" i="29"/>
  <c r="BL54" i="28"/>
  <c r="AZ53" i="28"/>
  <c r="BS52" i="28"/>
  <c r="BW29" i="27"/>
  <c r="BI66" i="27"/>
  <c r="BC51" i="28"/>
  <c r="BC16" i="28"/>
  <c r="BN111" i="29"/>
  <c r="BH64" i="27"/>
  <c r="BL63" i="27"/>
  <c r="BW77" i="28"/>
  <c r="BI48" i="28"/>
  <c r="BW62" i="27"/>
  <c r="BR48" i="28"/>
  <c r="BU25" i="27"/>
  <c r="BJ47" i="28"/>
  <c r="BI23" i="27"/>
  <c r="BF43" i="28"/>
  <c r="BU144" i="27"/>
  <c r="BK70" i="28"/>
  <c r="BW45" i="27"/>
  <c r="BD68" i="28"/>
  <c r="BE81" i="27"/>
  <c r="BK67" i="28"/>
  <c r="BA79" i="27"/>
  <c r="BN63" i="28"/>
  <c r="BV76" i="27"/>
  <c r="AZ39" i="27"/>
  <c r="BS76" i="27"/>
  <c r="BW74" i="27"/>
  <c r="BB73" i="27"/>
  <c r="BW59" i="28"/>
  <c r="BU59" i="28"/>
  <c r="BC95" i="27"/>
  <c r="BT67" i="27"/>
  <c r="BJ67" i="27"/>
  <c r="BI67" i="27"/>
  <c r="BO127" i="27"/>
  <c r="BH66" i="27"/>
  <c r="BB17" i="28"/>
  <c r="BL17" i="28"/>
  <c r="BE14" i="29"/>
  <c r="BR125" i="27"/>
  <c r="BN64" i="27"/>
  <c r="BP25" i="27"/>
  <c r="BT91" i="27"/>
  <c r="BF49" i="28"/>
  <c r="BR63" i="27"/>
  <c r="BP111" i="28"/>
  <c r="BC77" i="28"/>
  <c r="BL62" i="27"/>
  <c r="BD48" i="28"/>
  <c r="BJ8" i="29"/>
  <c r="BO6" i="29"/>
  <c r="BV154" i="27"/>
  <c r="BI81" i="27"/>
  <c r="BI67" i="28"/>
  <c r="BD79" i="27"/>
  <c r="BC38" i="27"/>
  <c r="BG25" i="28"/>
  <c r="AZ73" i="27"/>
  <c r="AZ59" i="28"/>
  <c r="BG71" i="27"/>
  <c r="AZ22" i="28"/>
  <c r="BP40" i="27"/>
  <c r="BL28" i="28"/>
  <c r="BI69" i="27"/>
  <c r="BQ56" i="28"/>
  <c r="BS69" i="27"/>
  <c r="BG54" i="28"/>
  <c r="BR115" i="28"/>
  <c r="BV67" i="27"/>
  <c r="BL53" i="28"/>
  <c r="BR15" i="29"/>
  <c r="BB52" i="28"/>
  <c r="BP52" i="28"/>
  <c r="BQ17" i="28"/>
  <c r="BI27" i="27"/>
  <c r="BL79" i="29"/>
  <c r="BT14" i="29"/>
  <c r="BA52" i="28"/>
  <c r="BL52" i="28"/>
  <c r="BI125" i="27"/>
  <c r="BF78" i="29"/>
  <c r="BL64" i="27"/>
  <c r="AZ12" i="29"/>
  <c r="BE77" i="29"/>
  <c r="BA63" i="27"/>
  <c r="BN111" i="28"/>
  <c r="AZ90" i="27"/>
  <c r="BF77" i="28"/>
  <c r="BO49" i="28"/>
  <c r="BV62" i="27"/>
  <c r="BR49" i="28"/>
  <c r="BO62" i="27"/>
  <c r="BM47" i="28"/>
  <c r="BT61" i="27"/>
  <c r="AZ61" i="27"/>
  <c r="BF47" i="28"/>
  <c r="BL9" i="29"/>
  <c r="BA47" i="28"/>
  <c r="BI59" i="27"/>
  <c r="BR22" i="27"/>
  <c r="BE58" i="27"/>
  <c r="BQ58" i="27"/>
  <c r="BL58" i="27"/>
  <c r="BI43" i="28"/>
  <c r="BO57" i="27"/>
  <c r="BU57" i="27"/>
  <c r="BT43" i="28"/>
  <c r="E23" i="17"/>
  <c r="D23" i="17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G135" i="26" l="1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F14" i="17"/>
  <c r="D13" i="17"/>
  <c r="D12" i="17"/>
  <c r="D18" i="17"/>
  <c r="D17" i="17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V97" i="26"/>
  <c r="BT97" i="26" s="1"/>
  <c r="O145" i="26"/>
  <c r="BM145" i="26" s="1"/>
  <c r="Y102" i="26"/>
  <c r="BW102" i="26" s="1"/>
  <c r="N107" i="26"/>
  <c r="BL107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J56" i="26"/>
  <c r="BH56" i="26" s="1"/>
  <c r="X106" i="26"/>
  <c r="BV106" i="26" s="1"/>
  <c r="S137" i="26"/>
  <c r="BQ137" i="26" s="1"/>
  <c r="H145" i="26"/>
  <c r="BF145" i="26" s="1"/>
  <c r="N91" i="26"/>
  <c r="BL91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116" i="26"/>
  <c r="BV116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0" i="17"/>
  <c r="D8" i="17"/>
  <c r="D11" i="17"/>
  <c r="X93" i="26" l="1"/>
  <c r="BV93" i="26" s="1"/>
  <c r="N128" i="26"/>
  <c r="BL128" i="26" s="1"/>
  <c r="P105" i="26"/>
  <c r="BN105" i="26" s="1"/>
  <c r="N142" i="26"/>
  <c r="BL142" i="26" s="1"/>
  <c r="X102" i="26"/>
  <c r="BV102" i="26" s="1"/>
  <c r="L102" i="26"/>
  <c r="BJ102" i="26" s="1"/>
  <c r="S107" i="26"/>
  <c r="BQ107" i="26" s="1"/>
  <c r="H90" i="26"/>
  <c r="BF90" i="26" s="1"/>
  <c r="U129" i="26"/>
  <c r="BS129" i="26" s="1"/>
  <c r="I120" i="26"/>
  <c r="BG120" i="26" s="1"/>
  <c r="G145" i="26"/>
  <c r="BE145" i="26" s="1"/>
  <c r="M97" i="26"/>
  <c r="BK97" i="26" s="1"/>
  <c r="W109" i="26"/>
  <c r="BU109" i="26" s="1"/>
  <c r="V124" i="26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E14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2" i="17" l="1"/>
  <c r="C14" i="17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<sst xmlns="http://schemas.openxmlformats.org/spreadsheetml/2006/main" count="2105" uniqueCount="344">
  <si>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</si>
  <si>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</si>
  <si>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</si>
  <si>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</si>
  <si>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</si>
  <si>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</si>
  <si>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</si>
  <si>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</si>
  <si>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</si>
  <si>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</si>
  <si>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</si>
  <si>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</si>
  <si>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</si>
  <si>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</si>
  <si>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</si>
  <si>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</si>
  <si>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</si>
  <si>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</si>
  <si>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</si>
  <si>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</si>
  <si>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</si>
  <si>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</si>
  <si>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</si>
  <si>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</si>
  <si>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</si>
  <si>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</si>
  <si>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</si>
  <si>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</si>
  <si>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</si>
  <si>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</si>
  <si>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</si>
  <si>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</si>
  <si>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</si>
  <si>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</si>
  <si>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</si>
  <si>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</si>
  <si>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</si>
  <si>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</si>
  <si>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</si>
  <si>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</si>
  <si>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</si>
  <si>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</si>
  <si>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</si>
  <si>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</si>
  <si>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</si>
  <si>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</si>
  <si>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</si>
  <si>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</si>
  <si>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</si>
  <si>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</si>
  <si>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</si>
  <si>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</si>
  <si>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</si>
  <si>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</si>
  <si>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</si>
  <si>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</si>
  <si>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</si>
  <si>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</si>
  <si>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</si>
  <si>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</si>
  <si>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</si>
  <si>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</si>
  <si>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</si>
  <si>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</si>
  <si>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</si>
  <si>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</si>
  <si>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</si>
  <si>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</si>
  <si>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</si>
  <si>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</si>
  <si>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</si>
  <si>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</si>
  <si>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</si>
  <si>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</si>
  <si>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</si>
  <si>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</si>
  <si>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</si>
  <si>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</si>
  <si>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</si>
  <si>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</si>
  <si>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</si>
  <si>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</si>
  <si>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</si>
  <si>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</si>
  <si>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</si>
  <si>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</si>
  <si>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</si>
  <si>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</si>
  <si>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</si>
  <si>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</si>
  <si>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</si>
  <si>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</si>
  <si>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</si>
  <si>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</si>
  <si>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</si>
  <si>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</si>
  <si>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</si>
  <si>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</si>
  <si>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</si>
  <si>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</si>
  <si>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</si>
  <si>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</si>
  <si>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</si>
  <si>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</si>
  <si>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</si>
  <si>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</si>
  <si>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</si>
  <si>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</si>
  <si>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</si>
  <si>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</si>
  <si>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</si>
  <si>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</si>
  <si>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</si>
  <si>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</si>
  <si>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</si>
  <si>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</si>
  <si>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</si>
  <si>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</si>
  <si>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</si>
  <si>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</si>
  <si>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</si>
  <si>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</si>
  <si>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</si>
  <si>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</si>
  <si>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</si>
  <si>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</si>
  <si>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</si>
  <si>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</si>
  <si>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</si>
  <si>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</si>
  <si>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</si>
  <si>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</si>
  <si>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</si>
  <si>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</si>
  <si>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</si>
  <si>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</si>
  <si>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</si>
  <si>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</si>
  <si>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</si>
  <si>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</si>
  <si>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</si>
  <si>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</si>
  <si>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</si>
  <si>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</si>
  <si>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</si>
  <si>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</si>
  <si>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</si>
  <si>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</si>
  <si>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</si>
  <si>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</si>
  <si>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</si>
  <si>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</si>
  <si>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</si>
  <si>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</si>
  <si>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</si>
  <si>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</si>
  <si>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</si>
  <si>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</si>
  <si>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</si>
  <si>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</si>
  <si>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</si>
  <si>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</si>
  <si>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</si>
  <si>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</si>
  <si>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</si>
  <si>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</si>
  <si>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</si>
  <si>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</si>
  <si>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</si>
  <si>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</si>
  <si>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</si>
  <si>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</si>
  <si>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</si>
  <si>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</si>
  <si>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</si>
  <si>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</si>
  <si>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</si>
  <si>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</si>
  <si>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</si>
  <si>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</si>
  <si>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</si>
  <si>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</si>
  <si>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</si>
  <si>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</si>
  <si>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</si>
  <si>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</si>
  <si>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</si>
  <si>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</si>
  <si>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</si>
  <si>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</si>
  <si>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</si>
  <si>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</si>
  <si>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</si>
  <si>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</si>
  <si>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</si>
  <si>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</si>
  <si>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</si>
  <si>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</si>
  <si>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</si>
  <si>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</si>
  <si>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</si>
  <si>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</si>
  <si>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</si>
  <si>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</si>
  <si>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</si>
  <si>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</si>
  <si>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</si>
  <si>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</si>
  <si>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</si>
  <si>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</si>
  <si>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</si>
  <si>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</si>
  <si>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</si>
  <si>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</si>
  <si>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</si>
  <si>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</si>
  <si>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</si>
  <si>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</si>
  <si>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</si>
  <si>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</si>
  <si>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</si>
  <si>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</si>
  <si>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</si>
  <si>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</si>
  <si>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</si>
  <si>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</si>
  <si>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</si>
  <si>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</si>
  <si>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</si>
  <si>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</si>
  <si>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</si>
  <si>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</si>
  <si>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</si>
  <si>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</si>
  <si>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</si>
  <si>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</si>
  <si>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</si>
  <si>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</si>
  <si>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</si>
  <si>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</si>
  <si>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</si>
  <si>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</si>
  <si>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</si>
  <si>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</si>
  <si>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</si>
  <si>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</si>
  <si>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</si>
  <si>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</si>
  <si>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</si>
  <si>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</si>
  <si>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</si>
  <si>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</si>
  <si>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</si>
  <si>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</si>
  <si>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</si>
  <si>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</si>
  <si>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</si>
  <si>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</si>
  <si>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</si>
  <si>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</si>
  <si>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</si>
  <si>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</si>
  <si>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</si>
  <si>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</si>
  <si>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</si>
  <si>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</si>
  <si>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</si>
  <si>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</si>
  <si>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</si>
  <si>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</si>
  <si>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</si>
  <si>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</si>
  <si>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</si>
  <si>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</si>
  <si>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</si>
  <si>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</si>
  <si>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</si>
  <si>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</si>
  <si>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</si>
  <si>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</si>
  <si>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</si>
  <si>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</si>
  <si>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</si>
  <si>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</si>
  <si>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</si>
  <si>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</si>
  <si>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</si>
  <si>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</si>
  <si>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</si>
  <si>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</si>
  <si>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</si>
  <si>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</si>
  <si>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</si>
  <si>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</si>
  <si>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</si>
  <si>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</si>
  <si>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</si>
  <si>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</si>
  <si>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</si>
  <si>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</si>
  <si>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</si>
  <si>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</si>
  <si>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</si>
  <si>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</si>
  <si>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</si>
  <si>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</si>
  <si>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</si>
  <si>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</si>
  <si>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</si>
  <si>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</si>
  <si>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</si>
  <si>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</si>
  <si>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</si>
  <si>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</si>
  <si>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</si>
  <si>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</si>
  <si>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</si>
  <si>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</si>
  <si>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</si>
  <si>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</si>
  <si>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</si>
  <si>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</si>
  <si>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</si>
  <si>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</si>
  <si>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</si>
  <si>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</si>
  <si>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</si>
  <si>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</si>
  <si>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</si>
  <si>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</si>
  <si>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</si>
  <si>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</si>
  <si>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</si>
  <si>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</si>
  <si>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</si>
  <si>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</si>
  <si>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</si>
  <si>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</si>
  <si>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</si>
  <si>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</si>
  <si>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</si>
  <si>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</si>
  <si>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</si>
  <si>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 «Росатом Энергосбыт» Хакасия (ООО «Росатом Энергосбыт бизнес») в июле 2025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</si>
</sst>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9" fillId="0" borderId="8" xfId="89" applyFont="1" applyBorder="1" applyAlignment="1">
      <alignment horizontal="center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30" borderId="8" xfId="0" applyFont="1" applyFill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0" fontId="100" fillId="30" borderId="8" xfId="0" applyFont="1" applyFill="1" applyBorder="1" applyAlignment="1">
      <alignment vertical="center" wrapText="1"/>
    </xf>
    <xf numFmtId="4" fontId="87" fillId="30" borderId="8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4" fillId="0" borderId="0" xfId="0" applyFont="1" applyBorder="1" applyAlignment="1">
      <alignment horizontal="center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101" fillId="26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284" t="s">
        <v>31</v>
      </c>
      <c r="B4" s="284"/>
      <c r="C4" s="284"/>
      <c r="D4" s="284"/>
      <c r="E4" s="284"/>
      <c r="F4" s="284"/>
      <c r="G4" s="284"/>
      <c r="H4" s="284"/>
      <c r="I4" s="284"/>
      <c r="J4" s="284"/>
      <c r="K4" s="284"/>
      <c r="L4" s="284"/>
      <c r="M4" s="284"/>
      <c r="N4" s="284"/>
      <c r="O4" s="284"/>
      <c r="P4" s="284"/>
      <c r="Q4" s="284"/>
      <c r="R4" s="284"/>
    </row>
    <row r="5" spans="1:19" s="11" customFormat="1" ht="29.25" customHeight="1">
      <c r="A5" s="285" t="s">
        <v>32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</row>
    <row r="6" spans="1:19" ht="21.75" customHeight="1" thickBot="1">
      <c r="A6" s="286" t="s">
        <v>90</v>
      </c>
      <c r="B6" s="286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</row>
    <row r="7" spans="1:19" ht="33.75" customHeight="1">
      <c r="A7" s="287" t="s">
        <v>93</v>
      </c>
      <c r="B7" s="288"/>
      <c r="C7" s="288"/>
      <c r="D7" s="291" t="s">
        <v>33</v>
      </c>
      <c r="E7" s="291"/>
      <c r="F7" s="291"/>
      <c r="G7" s="291"/>
      <c r="H7" s="291"/>
      <c r="I7" s="293" t="s">
        <v>76</v>
      </c>
      <c r="J7" s="293"/>
      <c r="K7" s="293"/>
      <c r="L7" s="293"/>
      <c r="M7" s="293"/>
      <c r="N7" s="293"/>
      <c r="O7" s="293"/>
      <c r="P7" s="293"/>
      <c r="Q7" s="293"/>
      <c r="R7" s="294"/>
    </row>
    <row r="8" spans="1:19" s="4" customFormat="1" ht="42.75" customHeight="1">
      <c r="A8" s="289"/>
      <c r="B8" s="290"/>
      <c r="C8" s="290"/>
      <c r="D8" s="292"/>
      <c r="E8" s="292"/>
      <c r="F8" s="292"/>
      <c r="G8" s="292"/>
      <c r="H8" s="292"/>
      <c r="I8" s="295" t="s">
        <v>77</v>
      </c>
      <c r="J8" s="296" t="s">
        <v>88</v>
      </c>
      <c r="K8" s="296"/>
      <c r="L8" s="296"/>
      <c r="M8" s="296"/>
      <c r="N8" s="296"/>
      <c r="O8" s="297" t="s">
        <v>80</v>
      </c>
      <c r="P8" s="296" t="s">
        <v>112</v>
      </c>
      <c r="Q8" s="296"/>
      <c r="R8" s="298"/>
      <c r="S8" s="5"/>
    </row>
    <row r="9" spans="1:19" s="4" customFormat="1" ht="57" customHeight="1">
      <c r="A9" s="289"/>
      <c r="B9" s="290"/>
      <c r="C9" s="290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95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7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9">
        <v>1</v>
      </c>
      <c r="B10" s="300"/>
      <c r="C10" s="300"/>
      <c r="D10" s="301" t="s">
        <v>101</v>
      </c>
      <c r="E10" s="301"/>
      <c r="F10" s="301"/>
      <c r="G10" s="301"/>
      <c r="H10" s="301"/>
      <c r="I10" s="70">
        <v>3</v>
      </c>
      <c r="J10" s="302">
        <v>4</v>
      </c>
      <c r="K10" s="302"/>
      <c r="L10" s="302"/>
      <c r="M10" s="302"/>
      <c r="N10" s="30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3" t="s">
        <v>94</v>
      </c>
      <c r="B11" s="304"/>
      <c r="C11" s="30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3" t="s">
        <v>95</v>
      </c>
      <c r="B12" s="304"/>
      <c r="C12" s="30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3" t="s">
        <v>96</v>
      </c>
      <c r="B13" s="304"/>
      <c r="C13" s="30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5" t="s">
        <v>97</v>
      </c>
      <c r="B14" s="306"/>
      <c r="C14" s="30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7"/>
      <c r="B15" s="307"/>
      <c r="C15" s="30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6" t="s">
        <v>103</v>
      </c>
      <c r="B17" s="286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</row>
    <row r="18" spans="1:27" ht="33.75" customHeight="1">
      <c r="A18" s="287" t="s">
        <v>93</v>
      </c>
      <c r="B18" s="288"/>
      <c r="C18" s="288"/>
      <c r="D18" s="291" t="s">
        <v>33</v>
      </c>
      <c r="E18" s="291"/>
      <c r="F18" s="291"/>
      <c r="G18" s="291"/>
      <c r="H18" s="291"/>
      <c r="I18" s="293" t="s">
        <v>76</v>
      </c>
      <c r="J18" s="293"/>
      <c r="K18" s="293"/>
      <c r="L18" s="293"/>
      <c r="M18" s="293"/>
      <c r="N18" s="293"/>
      <c r="O18" s="293"/>
      <c r="P18" s="293"/>
      <c r="Q18" s="293"/>
      <c r="R18" s="294"/>
    </row>
    <row r="19" spans="1:27" s="4" customFormat="1" ht="43.5" customHeight="1">
      <c r="A19" s="289"/>
      <c r="B19" s="290"/>
      <c r="C19" s="290"/>
      <c r="D19" s="292"/>
      <c r="E19" s="292"/>
      <c r="F19" s="292"/>
      <c r="G19" s="292"/>
      <c r="H19" s="292"/>
      <c r="I19" s="295" t="s">
        <v>77</v>
      </c>
      <c r="J19" s="296" t="s">
        <v>88</v>
      </c>
      <c r="K19" s="296"/>
      <c r="L19" s="296"/>
      <c r="M19" s="296"/>
      <c r="N19" s="296"/>
      <c r="O19" s="297" t="s">
        <v>80</v>
      </c>
      <c r="P19" s="296" t="s">
        <v>112</v>
      </c>
      <c r="Q19" s="296"/>
      <c r="R19" s="298"/>
      <c r="S19" s="5"/>
    </row>
    <row r="20" spans="1:27" s="4" customFormat="1" ht="57" customHeight="1">
      <c r="A20" s="289"/>
      <c r="B20" s="290"/>
      <c r="C20" s="290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95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7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9">
        <v>1</v>
      </c>
      <c r="B21" s="300"/>
      <c r="C21" s="300"/>
      <c r="D21" s="301" t="s">
        <v>101</v>
      </c>
      <c r="E21" s="301"/>
      <c r="F21" s="301"/>
      <c r="G21" s="301"/>
      <c r="H21" s="301"/>
      <c r="I21" s="70">
        <v>3</v>
      </c>
      <c r="J21" s="302">
        <v>4</v>
      </c>
      <c r="K21" s="302"/>
      <c r="L21" s="302"/>
      <c r="M21" s="302"/>
      <c r="N21" s="30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3" t="s">
        <v>94</v>
      </c>
      <c r="B22" s="304"/>
      <c r="C22" s="30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3" t="s">
        <v>95</v>
      </c>
      <c r="B23" s="304"/>
      <c r="C23" s="30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3" t="s">
        <v>96</v>
      </c>
      <c r="B24" s="304"/>
      <c r="C24" s="30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5" t="s">
        <v>97</v>
      </c>
      <c r="B25" s="306"/>
      <c r="C25" s="30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7"/>
      <c r="B26" s="307"/>
      <c r="C26" s="30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6" t="s">
        <v>91</v>
      </c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7" t="s">
        <v>93</v>
      </c>
      <c r="B29" s="288"/>
      <c r="C29" s="288"/>
      <c r="D29" s="291" t="s">
        <v>33</v>
      </c>
      <c r="E29" s="291"/>
      <c r="F29" s="291"/>
      <c r="G29" s="291"/>
      <c r="H29" s="291"/>
      <c r="I29" s="293" t="s">
        <v>76</v>
      </c>
      <c r="J29" s="293"/>
      <c r="K29" s="293"/>
      <c r="L29" s="293"/>
      <c r="M29" s="293"/>
      <c r="N29" s="293"/>
      <c r="O29" s="293"/>
      <c r="P29" s="293"/>
      <c r="Q29" s="293"/>
      <c r="R29" s="294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9"/>
      <c r="B30" s="290"/>
      <c r="C30" s="290"/>
      <c r="D30" s="292"/>
      <c r="E30" s="292"/>
      <c r="F30" s="292"/>
      <c r="G30" s="292"/>
      <c r="H30" s="292"/>
      <c r="I30" s="295" t="s">
        <v>77</v>
      </c>
      <c r="J30" s="296" t="s">
        <v>88</v>
      </c>
      <c r="K30" s="296"/>
      <c r="L30" s="296"/>
      <c r="M30" s="296"/>
      <c r="N30" s="296"/>
      <c r="O30" s="297" t="s">
        <v>80</v>
      </c>
      <c r="P30" s="296" t="s">
        <v>78</v>
      </c>
      <c r="Q30" s="296"/>
      <c r="R30" s="298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9"/>
      <c r="B31" s="290"/>
      <c r="C31" s="290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95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7"/>
      <c r="P31" s="296"/>
      <c r="Q31" s="296"/>
      <c r="R31" s="298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9">
        <v>1</v>
      </c>
      <c r="B32" s="300"/>
      <c r="C32" s="300"/>
      <c r="D32" s="301" t="s">
        <v>101</v>
      </c>
      <c r="E32" s="301"/>
      <c r="F32" s="301"/>
      <c r="G32" s="301"/>
      <c r="H32" s="301"/>
      <c r="I32" s="70">
        <v>3</v>
      </c>
      <c r="J32" s="302">
        <v>4</v>
      </c>
      <c r="K32" s="302"/>
      <c r="L32" s="302"/>
      <c r="M32" s="302"/>
      <c r="N32" s="30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3" t="s">
        <v>94</v>
      </c>
      <c r="B33" s="304"/>
      <c r="C33" s="30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3" t="s">
        <v>95</v>
      </c>
      <c r="B34" s="304"/>
      <c r="C34" s="30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3" t="s">
        <v>96</v>
      </c>
      <c r="B35" s="304"/>
      <c r="C35" s="30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5" t="s">
        <v>97</v>
      </c>
      <c r="B36" s="306"/>
      <c r="C36" s="30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7"/>
      <c r="B37" s="307"/>
      <c r="C37" s="30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8" t="s">
        <v>81</v>
      </c>
      <c r="C39" s="309"/>
      <c r="D39" s="309"/>
      <c r="E39" s="309"/>
      <c r="F39" s="31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11" t="s">
        <v>83</v>
      </c>
      <c r="C41" s="312"/>
      <c r="D41" s="312"/>
      <c r="E41" s="312"/>
      <c r="F41" s="313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14" t="s">
        <v>51</v>
      </c>
      <c r="C42" s="315"/>
      <c r="D42" s="315"/>
      <c r="E42" s="315"/>
      <c r="F42" s="316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14" t="s">
        <v>52</v>
      </c>
      <c r="C43" s="315"/>
      <c r="D43" s="315"/>
      <c r="E43" s="315"/>
      <c r="F43" s="316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14" t="s">
        <v>86</v>
      </c>
      <c r="C44" s="315"/>
      <c r="D44" s="315"/>
      <c r="E44" s="315"/>
      <c r="F44" s="316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14" t="s">
        <v>56</v>
      </c>
      <c r="C45" s="315"/>
      <c r="D45" s="315"/>
      <c r="E45" s="315"/>
      <c r="F45" s="316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14" t="s">
        <v>58</v>
      </c>
      <c r="C46" s="315"/>
      <c r="D46" s="315"/>
      <c r="E46" s="315"/>
      <c r="F46" s="316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7" t="s">
        <v>60</v>
      </c>
      <c r="C47" s="317"/>
      <c r="D47" s="317"/>
      <c r="E47" s="317"/>
      <c r="F47" s="317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8" t="s">
        <v>37</v>
      </c>
      <c r="C48" s="318"/>
      <c r="D48" s="318"/>
      <c r="E48" s="318"/>
      <c r="F48" s="318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8" t="s">
        <v>38</v>
      </c>
      <c r="C49" s="318"/>
      <c r="D49" s="318"/>
      <c r="E49" s="318"/>
      <c r="F49" s="318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8" t="s">
        <v>39</v>
      </c>
      <c r="C50" s="318"/>
      <c r="D50" s="318"/>
      <c r="E50" s="318"/>
      <c r="F50" s="318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8" t="s">
        <v>40</v>
      </c>
      <c r="C51" s="318"/>
      <c r="D51" s="318"/>
      <c r="E51" s="318"/>
      <c r="F51" s="318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8" t="s">
        <v>41</v>
      </c>
      <c r="C52" s="318"/>
      <c r="D52" s="318"/>
      <c r="E52" s="318"/>
      <c r="F52" s="318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14" t="s">
        <v>62</v>
      </c>
      <c r="C53" s="315"/>
      <c r="D53" s="315"/>
      <c r="E53" s="315"/>
      <c r="F53" s="316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7" t="s">
        <v>64</v>
      </c>
      <c r="C54" s="317"/>
      <c r="D54" s="317"/>
      <c r="E54" s="317"/>
      <c r="F54" s="317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7" t="s">
        <v>42</v>
      </c>
      <c r="C55" s="317"/>
      <c r="D55" s="317"/>
      <c r="E55" s="317"/>
      <c r="F55" s="317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9" t="s">
        <v>45</v>
      </c>
      <c r="C56" s="319"/>
      <c r="D56" s="319"/>
      <c r="E56" s="319"/>
      <c r="F56" s="31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9" t="s">
        <v>46</v>
      </c>
      <c r="C57" s="319"/>
      <c r="D57" s="319"/>
      <c r="E57" s="319"/>
      <c r="F57" s="31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9" t="s">
        <v>43</v>
      </c>
      <c r="C58" s="319"/>
      <c r="D58" s="319"/>
      <c r="E58" s="319"/>
      <c r="F58" s="31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20" t="s">
        <v>47</v>
      </c>
      <c r="C59" s="320"/>
      <c r="D59" s="320"/>
      <c r="E59" s="320"/>
      <c r="F59" s="32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9" t="s">
        <v>45</v>
      </c>
      <c r="C60" s="319"/>
      <c r="D60" s="319"/>
      <c r="E60" s="319"/>
      <c r="F60" s="31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21" t="s">
        <v>43</v>
      </c>
      <c r="C61" s="322"/>
      <c r="D61" s="322"/>
      <c r="E61" s="322"/>
      <c r="F61" s="323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7" t="s">
        <v>66</v>
      </c>
      <c r="C62" s="317"/>
      <c r="D62" s="317"/>
      <c r="E62" s="317"/>
      <c r="F62" s="317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7" t="s">
        <v>68</v>
      </c>
      <c r="C63" s="317"/>
      <c r="D63" s="317"/>
      <c r="E63" s="317"/>
      <c r="F63" s="317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7" t="s">
        <v>70</v>
      </c>
      <c r="C64" s="317"/>
      <c r="D64" s="317"/>
      <c r="E64" s="317"/>
      <c r="F64" s="317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8" t="s">
        <v>37</v>
      </c>
      <c r="C65" s="318"/>
      <c r="D65" s="318"/>
      <c r="E65" s="318"/>
      <c r="F65" s="318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8" t="s">
        <v>38</v>
      </c>
      <c r="C66" s="318"/>
      <c r="D66" s="318"/>
      <c r="E66" s="318"/>
      <c r="F66" s="318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8" t="s">
        <v>39</v>
      </c>
      <c r="C67" s="318"/>
      <c r="D67" s="318"/>
      <c r="E67" s="318"/>
      <c r="F67" s="318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8" t="s">
        <v>40</v>
      </c>
      <c r="C68" s="318"/>
      <c r="D68" s="318"/>
      <c r="E68" s="318"/>
      <c r="F68" s="318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8" t="s">
        <v>41</v>
      </c>
      <c r="C69" s="318"/>
      <c r="D69" s="318"/>
      <c r="E69" s="318"/>
      <c r="F69" s="318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7" t="s">
        <v>72</v>
      </c>
      <c r="C70" s="317"/>
      <c r="D70" s="317"/>
      <c r="E70" s="317"/>
      <c r="F70" s="317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24" t="s">
        <v>207</v>
      </c>
      <c r="C71" s="324"/>
      <c r="D71" s="324"/>
      <c r="E71" s="324"/>
      <c r="F71" s="324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25" t="s">
        <v>144</v>
      </c>
      <c r="B73" s="325"/>
      <c r="C73" s="325"/>
      <c r="D73" s="325"/>
      <c r="E73" s="325"/>
      <c r="F73" s="325"/>
      <c r="G73" s="325"/>
      <c r="H73" s="325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6" t="s">
        <v>145</v>
      </c>
      <c r="C75" s="327"/>
      <c r="D75" s="327"/>
      <c r="E75" s="327"/>
      <c r="F75" s="327"/>
      <c r="G75" s="328"/>
      <c r="H75" s="131">
        <v>41214</v>
      </c>
      <c r="S75" s="112"/>
    </row>
    <row r="76" spans="1:21" ht="15.75" thickBot="1">
      <c r="A76" s="120"/>
      <c r="B76" s="326" t="s">
        <v>146</v>
      </c>
      <c r="C76" s="327"/>
      <c r="D76" s="327"/>
      <c r="E76" s="327"/>
      <c r="F76" s="327"/>
      <c r="G76" s="328"/>
      <c r="H76" s="132">
        <v>41183</v>
      </c>
    </row>
    <row r="77" spans="1:21" ht="14.25">
      <c r="A77" s="329" t="s">
        <v>147</v>
      </c>
      <c r="B77" s="330"/>
      <c r="C77" s="330"/>
      <c r="D77" s="330"/>
      <c r="E77" s="330"/>
      <c r="F77" s="330"/>
      <c r="G77" s="330"/>
      <c r="H77" s="330"/>
    </row>
    <row r="78" spans="1:21" ht="15">
      <c r="A78" s="121" t="s">
        <v>148</v>
      </c>
      <c r="B78" s="331" t="s">
        <v>149</v>
      </c>
      <c r="C78" s="331"/>
      <c r="D78" s="331"/>
      <c r="E78" s="331"/>
      <c r="F78" s="331"/>
      <c r="G78" s="50" t="s">
        <v>36</v>
      </c>
      <c r="H78" s="133">
        <v>545.55700000000002</v>
      </c>
    </row>
    <row r="79" spans="1:21" ht="15">
      <c r="A79" s="121" t="s">
        <v>150</v>
      </c>
      <c r="B79" s="331" t="s">
        <v>151</v>
      </c>
      <c r="C79" s="331"/>
      <c r="D79" s="331"/>
      <c r="E79" s="331"/>
      <c r="F79" s="331"/>
      <c r="G79" s="50" t="s">
        <v>36</v>
      </c>
      <c r="H79" s="133">
        <v>0</v>
      </c>
    </row>
    <row r="80" spans="1:21" ht="15">
      <c r="A80" s="121" t="s">
        <v>152</v>
      </c>
      <c r="B80" s="331" t="s">
        <v>153</v>
      </c>
      <c r="C80" s="331"/>
      <c r="D80" s="331"/>
      <c r="E80" s="331"/>
      <c r="F80" s="331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331" t="s">
        <v>155</v>
      </c>
      <c r="C81" s="331"/>
      <c r="D81" s="331"/>
      <c r="E81" s="331"/>
      <c r="F81" s="331"/>
      <c r="G81" s="50"/>
      <c r="H81" s="134">
        <v>0.59600000000000009</v>
      </c>
    </row>
    <row r="82" spans="1:8" ht="15">
      <c r="A82" s="121" t="s">
        <v>156</v>
      </c>
      <c r="B82" s="331" t="s">
        <v>157</v>
      </c>
      <c r="C82" s="331"/>
      <c r="D82" s="331"/>
      <c r="E82" s="331"/>
      <c r="F82" s="331"/>
      <c r="G82" s="50"/>
      <c r="H82" s="135">
        <f>171.653+2.239</f>
        <v>173.892</v>
      </c>
    </row>
    <row r="83" spans="1:8" ht="15">
      <c r="A83" s="121" t="s">
        <v>158</v>
      </c>
      <c r="B83" s="331" t="s">
        <v>159</v>
      </c>
      <c r="C83" s="331"/>
      <c r="D83" s="331"/>
      <c r="E83" s="331"/>
      <c r="F83" s="331"/>
      <c r="G83" s="50"/>
      <c r="H83" s="135">
        <v>4.99</v>
      </c>
    </row>
    <row r="84" spans="1:8" ht="15">
      <c r="A84" s="121" t="s">
        <v>160</v>
      </c>
      <c r="B84" s="331" t="s">
        <v>161</v>
      </c>
      <c r="C84" s="331"/>
      <c r="D84" s="331"/>
      <c r="E84" s="331"/>
      <c r="F84" s="331"/>
      <c r="G84" s="50"/>
      <c r="H84" s="135">
        <v>4.8609999999999998</v>
      </c>
    </row>
    <row r="85" spans="1:8" ht="15">
      <c r="A85" s="121" t="s">
        <v>162</v>
      </c>
      <c r="B85" s="331" t="s">
        <v>163</v>
      </c>
      <c r="C85" s="331"/>
      <c r="D85" s="331"/>
      <c r="E85" s="331"/>
      <c r="F85" s="331"/>
      <c r="G85" s="50"/>
      <c r="H85" s="135">
        <v>0</v>
      </c>
    </row>
    <row r="86" spans="1:8" ht="15">
      <c r="A86" s="121" t="s">
        <v>164</v>
      </c>
      <c r="B86" s="331" t="s">
        <v>165</v>
      </c>
      <c r="C86" s="331"/>
      <c r="D86" s="331"/>
      <c r="E86" s="331"/>
      <c r="F86" s="331"/>
      <c r="G86" s="50" t="s">
        <v>36</v>
      </c>
      <c r="H86" s="133">
        <v>202.2</v>
      </c>
    </row>
    <row r="87" spans="1:8" ht="15">
      <c r="A87" s="121"/>
      <c r="B87" s="331" t="s">
        <v>166</v>
      </c>
      <c r="C87" s="331"/>
      <c r="D87" s="331"/>
      <c r="E87" s="331"/>
      <c r="F87" s="331"/>
      <c r="G87" s="50" t="s">
        <v>167</v>
      </c>
      <c r="H87" s="133">
        <f>H88+H92</f>
        <v>354.81200000000001</v>
      </c>
    </row>
    <row r="88" spans="1:8" ht="15">
      <c r="A88" s="121"/>
      <c r="B88" s="331" t="s">
        <v>42</v>
      </c>
      <c r="C88" s="331"/>
      <c r="D88" s="331"/>
      <c r="E88" s="331"/>
      <c r="F88" s="331"/>
      <c r="G88" s="50"/>
      <c r="H88" s="133">
        <f>SUM(H89:H91)</f>
        <v>354.81200000000001</v>
      </c>
    </row>
    <row r="89" spans="1:8" ht="15">
      <c r="A89" s="121"/>
      <c r="B89" s="331" t="s">
        <v>168</v>
      </c>
      <c r="C89" s="331"/>
      <c r="D89" s="331"/>
      <c r="E89" s="331"/>
      <c r="F89" s="331"/>
      <c r="G89" s="50"/>
      <c r="H89" s="136">
        <v>189.869</v>
      </c>
    </row>
    <row r="90" spans="1:8" ht="15">
      <c r="A90" s="121"/>
      <c r="B90" s="331" t="s">
        <v>169</v>
      </c>
      <c r="C90" s="331"/>
      <c r="D90" s="331"/>
      <c r="E90" s="331"/>
      <c r="F90" s="331"/>
      <c r="G90" s="50"/>
      <c r="H90" s="136">
        <v>102.873</v>
      </c>
    </row>
    <row r="91" spans="1:8" ht="15">
      <c r="A91" s="121"/>
      <c r="B91" s="331" t="s">
        <v>170</v>
      </c>
      <c r="C91" s="331"/>
      <c r="D91" s="331"/>
      <c r="E91" s="331"/>
      <c r="F91" s="331"/>
      <c r="G91" s="50"/>
      <c r="H91" s="136">
        <v>62.07</v>
      </c>
    </row>
    <row r="92" spans="1:8" ht="15">
      <c r="A92" s="121"/>
      <c r="B92" s="331" t="s">
        <v>171</v>
      </c>
      <c r="C92" s="331"/>
      <c r="D92" s="331"/>
      <c r="E92" s="331"/>
      <c r="F92" s="331"/>
      <c r="G92" s="50"/>
      <c r="H92" s="135"/>
    </row>
    <row r="93" spans="1:8" ht="15">
      <c r="A93" s="121"/>
      <c r="B93" s="331" t="s">
        <v>168</v>
      </c>
      <c r="C93" s="331"/>
      <c r="D93" s="331"/>
      <c r="E93" s="331"/>
      <c r="F93" s="331"/>
      <c r="G93" s="50"/>
      <c r="H93" s="135"/>
    </row>
    <row r="94" spans="1:8" ht="15">
      <c r="A94" s="121"/>
      <c r="B94" s="331" t="s">
        <v>170</v>
      </c>
      <c r="C94" s="331"/>
      <c r="D94" s="331"/>
      <c r="E94" s="331"/>
      <c r="F94" s="331"/>
      <c r="G94" s="50"/>
      <c r="H94" s="135"/>
    </row>
    <row r="95" spans="1:8" ht="15">
      <c r="A95" s="121" t="s">
        <v>172</v>
      </c>
      <c r="B95" s="331" t="s">
        <v>173</v>
      </c>
      <c r="C95" s="331"/>
      <c r="D95" s="331"/>
      <c r="E95" s="331"/>
      <c r="F95" s="331"/>
      <c r="G95" s="50" t="s">
        <v>167</v>
      </c>
      <c r="H95" s="133">
        <v>356644.18900000001</v>
      </c>
    </row>
    <row r="96" spans="1:8" ht="15">
      <c r="A96" s="121" t="s">
        <v>174</v>
      </c>
      <c r="B96" s="331" t="s">
        <v>175</v>
      </c>
      <c r="C96" s="331"/>
      <c r="D96" s="331"/>
      <c r="E96" s="331"/>
      <c r="F96" s="331"/>
      <c r="G96" s="50" t="s">
        <v>167</v>
      </c>
      <c r="H96" s="133">
        <v>0</v>
      </c>
    </row>
    <row r="97" spans="1:8" ht="15">
      <c r="A97" s="121" t="s">
        <v>176</v>
      </c>
      <c r="B97" s="331" t="s">
        <v>177</v>
      </c>
      <c r="C97" s="331"/>
      <c r="D97" s="331"/>
      <c r="E97" s="331"/>
      <c r="F97" s="331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331" t="s">
        <v>155</v>
      </c>
      <c r="C98" s="331"/>
      <c r="D98" s="331"/>
      <c r="E98" s="331"/>
      <c r="F98" s="331"/>
      <c r="G98" s="50"/>
      <c r="H98" s="138">
        <f>H87</f>
        <v>354.81200000000001</v>
      </c>
    </row>
    <row r="99" spans="1:8" ht="15">
      <c r="A99" s="121" t="s">
        <v>179</v>
      </c>
      <c r="B99" s="331" t="s">
        <v>157</v>
      </c>
      <c r="C99" s="331"/>
      <c r="D99" s="331"/>
      <c r="E99" s="331"/>
      <c r="F99" s="331"/>
      <c r="G99" s="50"/>
      <c r="H99" s="135">
        <f>87676.311+1557.019</f>
        <v>89233.33</v>
      </c>
    </row>
    <row r="100" spans="1:8" ht="15">
      <c r="A100" s="121" t="s">
        <v>180</v>
      </c>
      <c r="B100" s="331" t="s">
        <v>159</v>
      </c>
      <c r="C100" s="331"/>
      <c r="D100" s="331"/>
      <c r="E100" s="331"/>
      <c r="F100" s="331"/>
      <c r="G100" s="50"/>
      <c r="H100" s="135">
        <v>3675.6529999999998</v>
      </c>
    </row>
    <row r="101" spans="1:8" ht="15">
      <c r="A101" s="121" t="s">
        <v>181</v>
      </c>
      <c r="B101" s="331" t="s">
        <v>161</v>
      </c>
      <c r="C101" s="331"/>
      <c r="D101" s="331"/>
      <c r="E101" s="331"/>
      <c r="F101" s="331"/>
      <c r="G101" s="50"/>
      <c r="H101" s="135">
        <v>2812.2</v>
      </c>
    </row>
    <row r="102" spans="1:8" ht="15">
      <c r="A102" s="121" t="s">
        <v>182</v>
      </c>
      <c r="B102" s="331" t="s">
        <v>163</v>
      </c>
      <c r="C102" s="331"/>
      <c r="D102" s="331"/>
      <c r="E102" s="331"/>
      <c r="F102" s="331"/>
      <c r="G102" s="50"/>
      <c r="H102" s="135">
        <v>0</v>
      </c>
    </row>
    <row r="103" spans="1:8" ht="15">
      <c r="A103" s="121" t="s">
        <v>183</v>
      </c>
      <c r="B103" s="331" t="s">
        <v>184</v>
      </c>
      <c r="C103" s="331"/>
      <c r="D103" s="331"/>
      <c r="E103" s="331"/>
      <c r="F103" s="331"/>
      <c r="G103" s="50" t="s">
        <v>167</v>
      </c>
      <c r="H103" s="133">
        <v>80940</v>
      </c>
    </row>
    <row r="104" spans="1:8" ht="15">
      <c r="A104" s="332"/>
      <c r="B104" s="333"/>
      <c r="C104" s="333"/>
      <c r="D104" s="333"/>
      <c r="E104" s="333"/>
      <c r="F104" s="333"/>
      <c r="G104" s="333"/>
      <c r="H104" s="333"/>
    </row>
    <row r="105" spans="1:8" ht="15">
      <c r="A105" s="121" t="s">
        <v>185</v>
      </c>
      <c r="B105" s="331" t="s">
        <v>186</v>
      </c>
      <c r="C105" s="331"/>
      <c r="D105" s="331"/>
      <c r="E105" s="331"/>
      <c r="F105" s="331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331" t="s">
        <v>188</v>
      </c>
      <c r="C106" s="331"/>
      <c r="D106" s="331"/>
      <c r="E106" s="331"/>
      <c r="F106" s="331"/>
      <c r="G106" s="122" t="s">
        <v>85</v>
      </c>
      <c r="H106" s="124">
        <v>302196.90999999997</v>
      </c>
    </row>
    <row r="107" spans="1:8" ht="15">
      <c r="A107" s="121" t="s">
        <v>189</v>
      </c>
      <c r="B107" s="331" t="s">
        <v>190</v>
      </c>
      <c r="C107" s="331"/>
      <c r="D107" s="331"/>
      <c r="E107" s="331"/>
      <c r="F107" s="331"/>
      <c r="G107" s="122" t="s">
        <v>191</v>
      </c>
      <c r="H107" s="125">
        <v>991.45</v>
      </c>
    </row>
    <row r="108" spans="1:8" ht="15">
      <c r="A108" s="121" t="s">
        <v>192</v>
      </c>
      <c r="B108" s="331" t="s">
        <v>193</v>
      </c>
      <c r="C108" s="331"/>
      <c r="D108" s="331"/>
      <c r="E108" s="331"/>
      <c r="F108" s="331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331" t="s">
        <v>195</v>
      </c>
      <c r="C109" s="331"/>
      <c r="D109" s="331"/>
      <c r="E109" s="331"/>
      <c r="F109" s="331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331" t="s">
        <v>197</v>
      </c>
      <c r="C110" s="331"/>
      <c r="D110" s="331"/>
      <c r="E110" s="331"/>
      <c r="F110" s="331"/>
      <c r="G110" s="122" t="s">
        <v>191</v>
      </c>
      <c r="H110" s="140">
        <v>1260.4100000000001</v>
      </c>
    </row>
    <row r="111" spans="1:8" ht="15">
      <c r="A111" s="121" t="s">
        <v>198</v>
      </c>
      <c r="B111" s="331" t="s">
        <v>199</v>
      </c>
      <c r="C111" s="331"/>
      <c r="D111" s="331"/>
      <c r="E111" s="331"/>
      <c r="F111" s="331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331" t="s">
        <v>201</v>
      </c>
      <c r="C112" s="331"/>
      <c r="D112" s="331"/>
      <c r="E112" s="331"/>
      <c r="F112" s="331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331" t="s">
        <v>203</v>
      </c>
      <c r="C113" s="331"/>
      <c r="D113" s="331"/>
      <c r="E113" s="331"/>
      <c r="F113" s="331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331" t="s">
        <v>206</v>
      </c>
      <c r="C114" s="331"/>
      <c r="D114" s="331"/>
      <c r="E114" s="331"/>
      <c r="F114" s="331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67" t="s">
        <v>230</v>
      </c>
      <c r="B9" s="367"/>
      <c r="C9" s="367"/>
      <c r="D9" s="367"/>
      <c r="E9" s="367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7"/>
      <c r="U9" s="367"/>
      <c r="V9" s="367"/>
      <c r="W9" s="367"/>
      <c r="X9" s="367"/>
      <c r="Y9" s="367"/>
    </row>
    <row r="10" spans="1:25" ht="16.5">
      <c r="A10" s="368" t="s">
        <v>231</v>
      </c>
      <c r="B10" s="368"/>
      <c r="C10" s="368"/>
      <c r="D10" s="368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</row>
    <row r="11" spans="1:25" ht="16.5">
      <c r="A11" s="368" t="s">
        <v>232</v>
      </c>
      <c r="B11" s="368"/>
      <c r="C11" s="368"/>
      <c r="D11" s="368"/>
      <c r="E11" s="368"/>
      <c r="F11" s="368"/>
      <c r="G11" s="368"/>
      <c r="H11" s="368"/>
      <c r="I11" s="368"/>
      <c r="J11" s="368"/>
      <c r="K11" s="368"/>
      <c r="L11" s="368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</row>
    <row r="12" spans="1:25" ht="16.5">
      <c r="A12" s="368" t="s">
        <v>237</v>
      </c>
      <c r="B12" s="368"/>
      <c r="C12" s="368"/>
      <c r="D12" s="368"/>
      <c r="E12" s="368"/>
      <c r="F12" s="368"/>
      <c r="G12" s="368"/>
      <c r="H12" s="368"/>
      <c r="I12" s="368"/>
      <c r="J12" s="368"/>
      <c r="K12" s="368"/>
      <c r="L12" s="368"/>
      <c r="M12" s="368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69" t="s">
        <v>233</v>
      </c>
      <c r="B14" s="369"/>
      <c r="C14" s="369"/>
      <c r="D14" s="369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69"/>
      <c r="R14" s="369"/>
      <c r="S14" s="369"/>
      <c r="T14" s="369"/>
      <c r="U14" s="369"/>
      <c r="V14" s="369"/>
      <c r="W14" s="369"/>
      <c r="X14" s="369"/>
      <c r="Y14" s="369"/>
    </row>
    <row r="15" spans="1:25" s="171" customFormat="1" ht="20.25">
      <c r="A15" s="167"/>
      <c r="B15" s="370" t="s">
        <v>236</v>
      </c>
      <c r="C15" s="370"/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168" t="s">
        <v>104</v>
      </c>
      <c r="Q15" s="370" t="e">
        <f>#REF!</f>
        <v>#REF!</v>
      </c>
      <c r="R15" s="370"/>
      <c r="S15" s="370"/>
      <c r="T15" s="370"/>
      <c r="U15" s="169"/>
      <c r="V15" s="169"/>
      <c r="W15" s="170"/>
      <c r="X15" s="170"/>
      <c r="Y15" s="170"/>
    </row>
    <row r="16" spans="1:25">
      <c r="A16" s="163"/>
      <c r="B16" s="371" t="s">
        <v>234</v>
      </c>
      <c r="C16" s="371"/>
      <c r="D16" s="371"/>
      <c r="E16" s="371"/>
      <c r="F16" s="371"/>
      <c r="G16" s="371"/>
      <c r="H16" s="371"/>
      <c r="I16" s="371"/>
      <c r="J16" s="371"/>
      <c r="K16" s="371"/>
      <c r="L16" s="371"/>
      <c r="M16" s="371"/>
      <c r="N16" s="371"/>
      <c r="O16" s="371"/>
      <c r="P16" s="163"/>
      <c r="Q16" s="372" t="s">
        <v>235</v>
      </c>
      <c r="R16" s="372"/>
      <c r="S16" s="372"/>
      <c r="T16" s="37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57"/>
      <c r="B21" s="357"/>
      <c r="C21" s="357"/>
      <c r="D21" s="357"/>
      <c r="E21" s="357"/>
      <c r="F21" s="357"/>
      <c r="G21" s="357"/>
      <c r="H21" s="357"/>
      <c r="I21" s="357"/>
      <c r="J21" s="357"/>
      <c r="K21" s="357"/>
      <c r="L21" s="357"/>
      <c r="M21" s="346" t="s">
        <v>240</v>
      </c>
      <c r="N21" s="346"/>
      <c r="O21" s="346"/>
      <c r="P21" s="346"/>
      <c r="Q21" s="347" t="s">
        <v>241</v>
      </c>
      <c r="R21" s="347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57"/>
      <c r="B22" s="357"/>
      <c r="C22" s="357"/>
      <c r="D22" s="357"/>
      <c r="E22" s="357"/>
      <c r="F22" s="357"/>
      <c r="G22" s="357"/>
      <c r="H22" s="357"/>
      <c r="I22" s="357"/>
      <c r="J22" s="357"/>
      <c r="K22" s="357"/>
      <c r="L22" s="357"/>
      <c r="M22" s="346" t="s">
        <v>30</v>
      </c>
      <c r="N22" s="346"/>
      <c r="O22" s="346"/>
      <c r="P22" s="346"/>
      <c r="Q22" s="347"/>
      <c r="R22" s="347"/>
      <c r="S22" s="174"/>
      <c r="T22" s="174"/>
      <c r="U22" s="175"/>
      <c r="V22" s="175"/>
      <c r="W22" s="175"/>
      <c r="X22" s="175"/>
      <c r="Y22" s="175"/>
    </row>
    <row r="23" spans="1:25" ht="15.75">
      <c r="A23" s="357"/>
      <c r="B23" s="357"/>
      <c r="C23" s="357"/>
      <c r="D23" s="357"/>
      <c r="E23" s="357"/>
      <c r="F23" s="357"/>
      <c r="G23" s="357"/>
      <c r="H23" s="357"/>
      <c r="I23" s="357"/>
      <c r="J23" s="357"/>
      <c r="K23" s="357"/>
      <c r="L23" s="357"/>
      <c r="M23" s="177" t="s">
        <v>25</v>
      </c>
      <c r="N23" s="177" t="s">
        <v>27</v>
      </c>
      <c r="O23" s="177" t="s">
        <v>28</v>
      </c>
      <c r="P23" s="177" t="s">
        <v>29</v>
      </c>
      <c r="Q23" s="347"/>
      <c r="R23" s="347"/>
      <c r="S23" s="164"/>
      <c r="T23" s="164"/>
      <c r="U23" s="165"/>
      <c r="V23" s="165"/>
      <c r="W23" s="165"/>
      <c r="X23" s="165"/>
      <c r="Y23" s="165"/>
    </row>
    <row r="24" spans="1:25" ht="15.75">
      <c r="A24" s="343" t="s">
        <v>249</v>
      </c>
      <c r="B24" s="344"/>
      <c r="C24" s="344"/>
      <c r="D24" s="344"/>
      <c r="E24" s="344"/>
      <c r="F24" s="344"/>
      <c r="G24" s="344"/>
      <c r="H24" s="344"/>
      <c r="I24" s="344"/>
      <c r="J24" s="344"/>
      <c r="K24" s="344"/>
      <c r="L24" s="345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49" t="e">
        <f>#REF!</f>
        <v>#REF!</v>
      </c>
      <c r="R24" s="349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54" t="s">
        <v>81</v>
      </c>
      <c r="B26" s="354"/>
      <c r="C26" s="354"/>
      <c r="D26" s="354"/>
      <c r="E26" s="354"/>
      <c r="F26" s="354"/>
      <c r="G26" s="354"/>
      <c r="H26" s="354"/>
      <c r="I26" s="354"/>
      <c r="J26" s="354"/>
      <c r="K26" s="351" t="s">
        <v>82</v>
      </c>
      <c r="L26" s="35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55" t="s">
        <v>83</v>
      </c>
      <c r="B28" s="355"/>
      <c r="C28" s="355"/>
      <c r="D28" s="355"/>
      <c r="E28" s="355"/>
      <c r="F28" s="355"/>
      <c r="G28" s="355"/>
      <c r="H28" s="355"/>
      <c r="I28" s="355"/>
      <c r="J28" s="355"/>
      <c r="K28" s="356" t="s">
        <v>35</v>
      </c>
      <c r="L28" s="356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50" t="s">
        <v>51</v>
      </c>
      <c r="C29" s="350"/>
      <c r="D29" s="350"/>
      <c r="E29" s="350"/>
      <c r="F29" s="350"/>
      <c r="G29" s="350"/>
      <c r="H29" s="350"/>
      <c r="I29" s="350"/>
      <c r="J29" s="350"/>
      <c r="K29" s="351" t="s">
        <v>84</v>
      </c>
      <c r="L29" s="35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50" t="s">
        <v>52</v>
      </c>
      <c r="C30" s="350"/>
      <c r="D30" s="350"/>
      <c r="E30" s="350"/>
      <c r="F30" s="350"/>
      <c r="G30" s="350"/>
      <c r="H30" s="350"/>
      <c r="I30" s="350"/>
      <c r="J30" s="350"/>
      <c r="K30" s="351" t="s">
        <v>85</v>
      </c>
      <c r="L30" s="35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50" t="s">
        <v>86</v>
      </c>
      <c r="C31" s="350"/>
      <c r="D31" s="350"/>
      <c r="E31" s="350"/>
      <c r="F31" s="350"/>
      <c r="G31" s="350"/>
      <c r="H31" s="350"/>
      <c r="I31" s="350"/>
      <c r="J31" s="350"/>
      <c r="K31" s="351" t="s">
        <v>54</v>
      </c>
      <c r="L31" s="35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50" t="s">
        <v>56</v>
      </c>
      <c r="C32" s="350"/>
      <c r="D32" s="350"/>
      <c r="E32" s="350"/>
      <c r="F32" s="350"/>
      <c r="G32" s="350"/>
      <c r="H32" s="350"/>
      <c r="I32" s="350"/>
      <c r="J32" s="350"/>
      <c r="K32" s="351" t="s">
        <v>36</v>
      </c>
      <c r="L32" s="35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50" t="s">
        <v>58</v>
      </c>
      <c r="C33" s="350"/>
      <c r="D33" s="350"/>
      <c r="E33" s="350"/>
      <c r="F33" s="350"/>
      <c r="G33" s="350"/>
      <c r="H33" s="350"/>
      <c r="I33" s="350"/>
      <c r="J33" s="350"/>
      <c r="K33" s="351" t="s">
        <v>36</v>
      </c>
      <c r="L33" s="35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50" t="s">
        <v>60</v>
      </c>
      <c r="C34" s="350"/>
      <c r="D34" s="350"/>
      <c r="E34" s="350"/>
      <c r="F34" s="350"/>
      <c r="G34" s="350"/>
      <c r="H34" s="350"/>
      <c r="I34" s="350"/>
      <c r="J34" s="350"/>
      <c r="K34" s="351" t="s">
        <v>36</v>
      </c>
      <c r="L34" s="35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50" t="s">
        <v>37</v>
      </c>
      <c r="C35" s="350"/>
      <c r="D35" s="350"/>
      <c r="E35" s="350"/>
      <c r="F35" s="350"/>
      <c r="G35" s="350"/>
      <c r="H35" s="350"/>
      <c r="I35" s="350"/>
      <c r="J35" s="350"/>
      <c r="K35" s="351" t="s">
        <v>36</v>
      </c>
      <c r="L35" s="35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50" t="s">
        <v>38</v>
      </c>
      <c r="C36" s="350"/>
      <c r="D36" s="350"/>
      <c r="E36" s="350"/>
      <c r="F36" s="350"/>
      <c r="G36" s="350"/>
      <c r="H36" s="350"/>
      <c r="I36" s="350"/>
      <c r="J36" s="350"/>
      <c r="K36" s="351" t="s">
        <v>36</v>
      </c>
      <c r="L36" s="35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50" t="s">
        <v>39</v>
      </c>
      <c r="C37" s="350"/>
      <c r="D37" s="350"/>
      <c r="E37" s="350"/>
      <c r="F37" s="350"/>
      <c r="G37" s="350"/>
      <c r="H37" s="350"/>
      <c r="I37" s="350"/>
      <c r="J37" s="350"/>
      <c r="K37" s="351" t="s">
        <v>36</v>
      </c>
      <c r="L37" s="35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50" t="s">
        <v>40</v>
      </c>
      <c r="C38" s="350"/>
      <c r="D38" s="350"/>
      <c r="E38" s="350"/>
      <c r="F38" s="350"/>
      <c r="G38" s="350"/>
      <c r="H38" s="350"/>
      <c r="I38" s="350"/>
      <c r="J38" s="350"/>
      <c r="K38" s="351" t="s">
        <v>36</v>
      </c>
      <c r="L38" s="35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50" t="s">
        <v>41</v>
      </c>
      <c r="C39" s="350"/>
      <c r="D39" s="350"/>
      <c r="E39" s="350"/>
      <c r="F39" s="350"/>
      <c r="G39" s="350"/>
      <c r="H39" s="350"/>
      <c r="I39" s="350"/>
      <c r="J39" s="350"/>
      <c r="K39" s="351" t="s">
        <v>36</v>
      </c>
      <c r="L39" s="35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50" t="s">
        <v>62</v>
      </c>
      <c r="C40" s="350"/>
      <c r="D40" s="350"/>
      <c r="E40" s="350"/>
      <c r="F40" s="350"/>
      <c r="G40" s="350"/>
      <c r="H40" s="350"/>
      <c r="I40" s="350"/>
      <c r="J40" s="350"/>
      <c r="K40" s="351" t="s">
        <v>36</v>
      </c>
      <c r="L40" s="35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50" t="s">
        <v>64</v>
      </c>
      <c r="C41" s="350"/>
      <c r="D41" s="350"/>
      <c r="E41" s="350"/>
      <c r="F41" s="350"/>
      <c r="G41" s="350"/>
      <c r="H41" s="350"/>
      <c r="I41" s="350"/>
      <c r="J41" s="350"/>
      <c r="K41" s="351" t="s">
        <v>44</v>
      </c>
      <c r="L41" s="35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50" t="s">
        <v>42</v>
      </c>
      <c r="C42" s="350"/>
      <c r="D42" s="350"/>
      <c r="E42" s="350"/>
      <c r="F42" s="350"/>
      <c r="G42" s="350"/>
      <c r="H42" s="350"/>
      <c r="I42" s="350"/>
      <c r="J42" s="350"/>
      <c r="K42" s="351" t="s">
        <v>44</v>
      </c>
      <c r="L42" s="35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50" t="s">
        <v>45</v>
      </c>
      <c r="C43" s="350"/>
      <c r="D43" s="350"/>
      <c r="E43" s="350"/>
      <c r="F43" s="350"/>
      <c r="G43" s="350"/>
      <c r="H43" s="350"/>
      <c r="I43" s="350"/>
      <c r="J43" s="350"/>
      <c r="K43" s="351" t="s">
        <v>44</v>
      </c>
      <c r="L43" s="35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50" t="s">
        <v>46</v>
      </c>
      <c r="C44" s="350"/>
      <c r="D44" s="350"/>
      <c r="E44" s="350"/>
      <c r="F44" s="350"/>
      <c r="G44" s="350"/>
      <c r="H44" s="350"/>
      <c r="I44" s="350"/>
      <c r="J44" s="350"/>
      <c r="K44" s="351" t="s">
        <v>44</v>
      </c>
      <c r="L44" s="35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50" t="s">
        <v>43</v>
      </c>
      <c r="C45" s="350"/>
      <c r="D45" s="350"/>
      <c r="E45" s="350"/>
      <c r="F45" s="350"/>
      <c r="G45" s="350"/>
      <c r="H45" s="350"/>
      <c r="I45" s="350"/>
      <c r="J45" s="350"/>
      <c r="K45" s="351" t="s">
        <v>44</v>
      </c>
      <c r="L45" s="35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53" t="s">
        <v>47</v>
      </c>
      <c r="C46" s="353"/>
      <c r="D46" s="353"/>
      <c r="E46" s="353"/>
      <c r="F46" s="353"/>
      <c r="G46" s="353"/>
      <c r="H46" s="353"/>
      <c r="I46" s="353"/>
      <c r="J46" s="353"/>
      <c r="K46" s="351" t="s">
        <v>44</v>
      </c>
      <c r="L46" s="35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50" t="s">
        <v>45</v>
      </c>
      <c r="C47" s="350"/>
      <c r="D47" s="350"/>
      <c r="E47" s="350"/>
      <c r="F47" s="350"/>
      <c r="G47" s="350"/>
      <c r="H47" s="350"/>
      <c r="I47" s="350"/>
      <c r="J47" s="350"/>
      <c r="K47" s="351" t="s">
        <v>44</v>
      </c>
      <c r="L47" s="35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50" t="s">
        <v>43</v>
      </c>
      <c r="C48" s="350"/>
      <c r="D48" s="350"/>
      <c r="E48" s="350"/>
      <c r="F48" s="350"/>
      <c r="G48" s="350"/>
      <c r="H48" s="350"/>
      <c r="I48" s="350"/>
      <c r="J48" s="350"/>
      <c r="K48" s="351" t="s">
        <v>44</v>
      </c>
      <c r="L48" s="35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50" t="s">
        <v>66</v>
      </c>
      <c r="C49" s="350"/>
      <c r="D49" s="350"/>
      <c r="E49" s="350"/>
      <c r="F49" s="350"/>
      <c r="G49" s="350"/>
      <c r="H49" s="350"/>
      <c r="I49" s="350"/>
      <c r="J49" s="350"/>
      <c r="K49" s="351" t="s">
        <v>44</v>
      </c>
      <c r="L49" s="35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50" t="s">
        <v>68</v>
      </c>
      <c r="C50" s="350"/>
      <c r="D50" s="350"/>
      <c r="E50" s="350"/>
      <c r="F50" s="350"/>
      <c r="G50" s="350"/>
      <c r="H50" s="350"/>
      <c r="I50" s="350"/>
      <c r="J50" s="350"/>
      <c r="K50" s="351" t="s">
        <v>44</v>
      </c>
      <c r="L50" s="35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50" t="s">
        <v>70</v>
      </c>
      <c r="C51" s="350"/>
      <c r="D51" s="350"/>
      <c r="E51" s="350"/>
      <c r="F51" s="350"/>
      <c r="G51" s="350"/>
      <c r="H51" s="350"/>
      <c r="I51" s="350"/>
      <c r="J51" s="350"/>
      <c r="K51" s="351" t="s">
        <v>44</v>
      </c>
      <c r="L51" s="35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50" t="s">
        <v>37</v>
      </c>
      <c r="C52" s="350"/>
      <c r="D52" s="350"/>
      <c r="E52" s="350"/>
      <c r="F52" s="350"/>
      <c r="G52" s="350"/>
      <c r="H52" s="350"/>
      <c r="I52" s="350"/>
      <c r="J52" s="350"/>
      <c r="K52" s="351" t="s">
        <v>44</v>
      </c>
      <c r="L52" s="35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50" t="s">
        <v>38</v>
      </c>
      <c r="C53" s="350"/>
      <c r="D53" s="350"/>
      <c r="E53" s="350"/>
      <c r="F53" s="350"/>
      <c r="G53" s="350"/>
      <c r="H53" s="350"/>
      <c r="I53" s="350"/>
      <c r="J53" s="350"/>
      <c r="K53" s="351" t="s">
        <v>44</v>
      </c>
      <c r="L53" s="35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50" t="s">
        <v>39</v>
      </c>
      <c r="C54" s="350"/>
      <c r="D54" s="350"/>
      <c r="E54" s="350"/>
      <c r="F54" s="350"/>
      <c r="G54" s="350"/>
      <c r="H54" s="350"/>
      <c r="I54" s="350"/>
      <c r="J54" s="350"/>
      <c r="K54" s="351" t="s">
        <v>44</v>
      </c>
      <c r="L54" s="35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50" t="s">
        <v>40</v>
      </c>
      <c r="C55" s="350"/>
      <c r="D55" s="350"/>
      <c r="E55" s="350"/>
      <c r="F55" s="350"/>
      <c r="G55" s="350"/>
      <c r="H55" s="350"/>
      <c r="I55" s="350"/>
      <c r="J55" s="350"/>
      <c r="K55" s="351" t="s">
        <v>44</v>
      </c>
      <c r="L55" s="35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50" t="s">
        <v>41</v>
      </c>
      <c r="C56" s="350"/>
      <c r="D56" s="350"/>
      <c r="E56" s="350"/>
      <c r="F56" s="350"/>
      <c r="G56" s="350"/>
      <c r="H56" s="350"/>
      <c r="I56" s="350"/>
      <c r="J56" s="350"/>
      <c r="K56" s="351" t="s">
        <v>44</v>
      </c>
      <c r="L56" s="35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50" t="s">
        <v>72</v>
      </c>
      <c r="C57" s="350"/>
      <c r="D57" s="350"/>
      <c r="E57" s="350"/>
      <c r="F57" s="350"/>
      <c r="G57" s="350"/>
      <c r="H57" s="350"/>
      <c r="I57" s="350"/>
      <c r="J57" s="350"/>
      <c r="K57" s="351" t="s">
        <v>44</v>
      </c>
      <c r="L57" s="35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52" t="s">
        <v>207</v>
      </c>
      <c r="C58" s="352"/>
      <c r="D58" s="352"/>
      <c r="E58" s="352"/>
      <c r="F58" s="352"/>
      <c r="G58" s="352"/>
      <c r="H58" s="352"/>
      <c r="I58" s="352"/>
      <c r="J58" s="352"/>
      <c r="K58" s="351" t="s">
        <v>84</v>
      </c>
      <c r="L58" s="35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46" t="s">
        <v>243</v>
      </c>
      <c r="B63" s="346"/>
      <c r="C63" s="346"/>
      <c r="D63" s="346"/>
      <c r="E63" s="346"/>
      <c r="F63" s="346"/>
      <c r="G63" s="346"/>
      <c r="H63" s="346"/>
      <c r="I63" s="346"/>
      <c r="J63" s="346"/>
      <c r="K63" s="346"/>
      <c r="L63" s="346"/>
      <c r="M63" s="346" t="s">
        <v>240</v>
      </c>
      <c r="N63" s="346"/>
      <c r="O63" s="346"/>
      <c r="P63" s="346"/>
      <c r="Q63" s="347" t="s">
        <v>241</v>
      </c>
      <c r="R63" s="347"/>
      <c r="S63" s="164"/>
      <c r="T63" s="164"/>
      <c r="U63" s="165"/>
      <c r="V63" s="165"/>
      <c r="W63" s="165"/>
      <c r="X63" s="165"/>
      <c r="Y63" s="165"/>
    </row>
    <row r="64" spans="1:25" ht="15.75">
      <c r="A64" s="346"/>
      <c r="B64" s="346"/>
      <c r="C64" s="346"/>
      <c r="D64" s="346"/>
      <c r="E64" s="346"/>
      <c r="F64" s="346"/>
      <c r="G64" s="346"/>
      <c r="H64" s="346"/>
      <c r="I64" s="346"/>
      <c r="J64" s="346"/>
      <c r="K64" s="346"/>
      <c r="L64" s="346"/>
      <c r="M64" s="346" t="s">
        <v>30</v>
      </c>
      <c r="N64" s="346"/>
      <c r="O64" s="346"/>
      <c r="P64" s="346"/>
      <c r="Q64" s="347"/>
      <c r="R64" s="347"/>
      <c r="S64" s="164"/>
      <c r="T64" s="164"/>
      <c r="U64" s="165"/>
      <c r="V64" s="165"/>
      <c r="W64" s="165"/>
      <c r="X64" s="165"/>
      <c r="Y64" s="165"/>
    </row>
    <row r="65" spans="1:25" ht="15.75">
      <c r="A65" s="346"/>
      <c r="B65" s="346"/>
      <c r="C65" s="346"/>
      <c r="D65" s="346"/>
      <c r="E65" s="346"/>
      <c r="F65" s="346"/>
      <c r="G65" s="346"/>
      <c r="H65" s="346"/>
      <c r="I65" s="346"/>
      <c r="J65" s="346"/>
      <c r="K65" s="346"/>
      <c r="L65" s="346"/>
      <c r="M65" s="177" t="s">
        <v>25</v>
      </c>
      <c r="N65" s="177" t="s">
        <v>27</v>
      </c>
      <c r="O65" s="177" t="s">
        <v>28</v>
      </c>
      <c r="P65" s="177" t="s">
        <v>29</v>
      </c>
      <c r="Q65" s="347"/>
      <c r="R65" s="347"/>
      <c r="S65" s="164"/>
      <c r="T65" s="164"/>
      <c r="U65" s="165"/>
      <c r="V65" s="165"/>
      <c r="W65" s="165"/>
      <c r="X65" s="165"/>
      <c r="Y65" s="165"/>
    </row>
    <row r="66" spans="1:25" ht="15.75">
      <c r="A66" s="343" t="s">
        <v>244</v>
      </c>
      <c r="B66" s="344"/>
      <c r="C66" s="344"/>
      <c r="D66" s="344"/>
      <c r="E66" s="344"/>
      <c r="F66" s="344"/>
      <c r="G66" s="344"/>
      <c r="H66" s="344"/>
      <c r="I66" s="344"/>
      <c r="J66" s="344"/>
      <c r="K66" s="344"/>
      <c r="L66" s="345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49" t="e">
        <f>#REF!</f>
        <v>#REF!</v>
      </c>
      <c r="R66" s="349"/>
      <c r="S66" s="164"/>
      <c r="T66" s="164"/>
      <c r="U66" s="165"/>
      <c r="V66" s="165"/>
      <c r="W66" s="165"/>
      <c r="X66" s="165"/>
      <c r="Y66" s="165"/>
    </row>
    <row r="67" spans="1:25" ht="15.75">
      <c r="A67" s="343" t="s">
        <v>245</v>
      </c>
      <c r="B67" s="344"/>
      <c r="C67" s="344"/>
      <c r="D67" s="344"/>
      <c r="E67" s="344"/>
      <c r="F67" s="344"/>
      <c r="G67" s="344"/>
      <c r="H67" s="344"/>
      <c r="I67" s="344"/>
      <c r="J67" s="344"/>
      <c r="K67" s="344"/>
      <c r="L67" s="345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48" t="e">
        <f>#REF!</f>
        <v>#REF!</v>
      </c>
      <c r="R67" s="348"/>
      <c r="S67" s="164"/>
      <c r="T67" s="164"/>
      <c r="U67" s="165"/>
      <c r="V67" s="165"/>
      <c r="W67" s="165"/>
      <c r="X67" s="165"/>
      <c r="Y67" s="165"/>
    </row>
    <row r="68" spans="1:25" ht="15.75">
      <c r="A68" s="343" t="s">
        <v>246</v>
      </c>
      <c r="B68" s="344"/>
      <c r="C68" s="344"/>
      <c r="D68" s="344"/>
      <c r="E68" s="344"/>
      <c r="F68" s="344"/>
      <c r="G68" s="344"/>
      <c r="H68" s="344"/>
      <c r="I68" s="344"/>
      <c r="J68" s="344"/>
      <c r="K68" s="344"/>
      <c r="L68" s="345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48" t="e">
        <f>#REF!</f>
        <v>#REF!</v>
      </c>
      <c r="R68" s="348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46" t="s">
        <v>243</v>
      </c>
      <c r="B71" s="346"/>
      <c r="C71" s="346"/>
      <c r="D71" s="346"/>
      <c r="E71" s="346"/>
      <c r="F71" s="346"/>
      <c r="G71" s="346"/>
      <c r="H71" s="346"/>
      <c r="I71" s="346"/>
      <c r="J71" s="346"/>
      <c r="K71" s="346"/>
      <c r="L71" s="346"/>
      <c r="M71" s="346" t="s">
        <v>240</v>
      </c>
      <c r="N71" s="346"/>
      <c r="O71" s="346"/>
      <c r="P71" s="346"/>
      <c r="Q71" s="347" t="s">
        <v>241</v>
      </c>
      <c r="R71" s="347"/>
      <c r="S71" s="164"/>
      <c r="T71" s="164"/>
      <c r="U71" s="165"/>
      <c r="V71" s="165"/>
      <c r="W71" s="165"/>
      <c r="X71" s="165"/>
      <c r="Y71" s="165"/>
    </row>
    <row r="72" spans="1:25" ht="15.75">
      <c r="A72" s="346"/>
      <c r="B72" s="346"/>
      <c r="C72" s="346"/>
      <c r="D72" s="346"/>
      <c r="E72" s="346"/>
      <c r="F72" s="346"/>
      <c r="G72" s="346"/>
      <c r="H72" s="346"/>
      <c r="I72" s="346"/>
      <c r="J72" s="346"/>
      <c r="K72" s="346"/>
      <c r="L72" s="346"/>
      <c r="M72" s="346" t="s">
        <v>30</v>
      </c>
      <c r="N72" s="346"/>
      <c r="O72" s="346"/>
      <c r="P72" s="346"/>
      <c r="Q72" s="347"/>
      <c r="R72" s="347"/>
      <c r="S72" s="164"/>
      <c r="T72" s="164"/>
      <c r="U72" s="165"/>
      <c r="V72" s="165"/>
      <c r="W72" s="165"/>
      <c r="X72" s="165"/>
      <c r="Y72" s="165"/>
    </row>
    <row r="73" spans="1:25" ht="15.75">
      <c r="A73" s="346"/>
      <c r="B73" s="346"/>
      <c r="C73" s="346"/>
      <c r="D73" s="346"/>
      <c r="E73" s="346"/>
      <c r="F73" s="346"/>
      <c r="G73" s="346"/>
      <c r="H73" s="346"/>
      <c r="I73" s="346"/>
      <c r="J73" s="346"/>
      <c r="K73" s="346"/>
      <c r="L73" s="346"/>
      <c r="M73" s="177" t="s">
        <v>25</v>
      </c>
      <c r="N73" s="177" t="s">
        <v>27</v>
      </c>
      <c r="O73" s="177" t="s">
        <v>28</v>
      </c>
      <c r="P73" s="177" t="s">
        <v>29</v>
      </c>
      <c r="Q73" s="347"/>
      <c r="R73" s="347"/>
      <c r="S73" s="164"/>
      <c r="T73" s="164"/>
      <c r="U73" s="165"/>
      <c r="V73" s="165"/>
      <c r="W73" s="165"/>
      <c r="X73" s="165"/>
      <c r="Y73" s="165"/>
    </row>
    <row r="74" spans="1:25" ht="15.75">
      <c r="A74" s="343" t="s">
        <v>244</v>
      </c>
      <c r="B74" s="344"/>
      <c r="C74" s="344"/>
      <c r="D74" s="344"/>
      <c r="E74" s="344"/>
      <c r="F74" s="344"/>
      <c r="G74" s="344"/>
      <c r="H74" s="344"/>
      <c r="I74" s="344"/>
      <c r="J74" s="344"/>
      <c r="K74" s="344"/>
      <c r="L74" s="345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49" t="e">
        <f>#REF!</f>
        <v>#REF!</v>
      </c>
      <c r="R74" s="349"/>
      <c r="S74" s="164"/>
      <c r="T74" s="164"/>
      <c r="U74" s="165"/>
      <c r="V74" s="165"/>
      <c r="W74" s="165"/>
      <c r="X74" s="165"/>
      <c r="Y74" s="165"/>
    </row>
    <row r="75" spans="1:25" ht="15.75">
      <c r="A75" s="343" t="s">
        <v>248</v>
      </c>
      <c r="B75" s="344"/>
      <c r="C75" s="344"/>
      <c r="D75" s="344"/>
      <c r="E75" s="344"/>
      <c r="F75" s="344"/>
      <c r="G75" s="344"/>
      <c r="H75" s="344"/>
      <c r="I75" s="344"/>
      <c r="J75" s="344"/>
      <c r="K75" s="344"/>
      <c r="L75" s="345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48" t="e">
        <f>#REF!</f>
        <v>#REF!</v>
      </c>
      <c r="R75" s="348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58" t="s">
        <v>209</v>
      </c>
      <c r="B79" s="359" t="s">
        <v>92</v>
      </c>
      <c r="C79" s="359"/>
      <c r="D79" s="359"/>
      <c r="E79" s="359"/>
      <c r="F79" s="359"/>
      <c r="G79" s="359"/>
      <c r="H79" s="359"/>
      <c r="I79" s="359"/>
      <c r="J79" s="359"/>
      <c r="K79" s="359"/>
      <c r="L79" s="359"/>
      <c r="M79" s="359"/>
      <c r="N79" s="359"/>
      <c r="O79" s="359"/>
      <c r="P79" s="359"/>
      <c r="Q79" s="359"/>
      <c r="R79" s="359"/>
      <c r="S79" s="359"/>
      <c r="T79" s="359"/>
      <c r="U79" s="359"/>
      <c r="V79" s="359"/>
      <c r="W79" s="359"/>
      <c r="X79" s="359"/>
      <c r="Y79" s="359"/>
    </row>
    <row r="80" spans="1:25">
      <c r="A80" s="358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58" t="s">
        <v>209</v>
      </c>
      <c r="B113" s="359" t="s">
        <v>211</v>
      </c>
      <c r="C113" s="359"/>
      <c r="D113" s="359"/>
      <c r="E113" s="359"/>
      <c r="F113" s="359"/>
      <c r="G113" s="359"/>
      <c r="H113" s="359"/>
      <c r="I113" s="359"/>
      <c r="J113" s="359"/>
      <c r="K113" s="359"/>
      <c r="L113" s="359"/>
      <c r="M113" s="359"/>
      <c r="N113" s="359"/>
      <c r="O113" s="359"/>
      <c r="P113" s="359"/>
      <c r="Q113" s="359"/>
      <c r="R113" s="359"/>
      <c r="S113" s="359"/>
      <c r="T113" s="359"/>
      <c r="U113" s="359"/>
      <c r="V113" s="359"/>
      <c r="W113" s="359"/>
      <c r="X113" s="359"/>
      <c r="Y113" s="359"/>
    </row>
    <row r="114" spans="1:25">
      <c r="A114" s="358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58" t="s">
        <v>209</v>
      </c>
      <c r="B147" s="359" t="s">
        <v>212</v>
      </c>
      <c r="C147" s="359"/>
      <c r="D147" s="359"/>
      <c r="E147" s="359"/>
      <c r="F147" s="359"/>
      <c r="G147" s="359"/>
      <c r="H147" s="359"/>
      <c r="I147" s="359"/>
      <c r="J147" s="359"/>
      <c r="K147" s="359"/>
      <c r="L147" s="359"/>
      <c r="M147" s="359"/>
      <c r="N147" s="359"/>
      <c r="O147" s="359"/>
      <c r="P147" s="359"/>
      <c r="Q147" s="359"/>
      <c r="R147" s="359"/>
      <c r="S147" s="359"/>
      <c r="T147" s="359"/>
      <c r="U147" s="359"/>
      <c r="V147" s="359"/>
      <c r="W147" s="359"/>
      <c r="X147" s="359"/>
      <c r="Y147" s="359"/>
    </row>
    <row r="148" spans="1:25">
      <c r="A148" s="358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58" t="s">
        <v>209</v>
      </c>
      <c r="B181" s="359" t="s">
        <v>213</v>
      </c>
      <c r="C181" s="359"/>
      <c r="D181" s="359"/>
      <c r="E181" s="359"/>
      <c r="F181" s="359"/>
      <c r="G181" s="359"/>
      <c r="H181" s="359"/>
      <c r="I181" s="359"/>
      <c r="J181" s="359"/>
      <c r="K181" s="359"/>
      <c r="L181" s="359"/>
      <c r="M181" s="359"/>
      <c r="N181" s="359"/>
      <c r="O181" s="359"/>
      <c r="P181" s="359"/>
      <c r="Q181" s="359"/>
      <c r="R181" s="359"/>
      <c r="S181" s="359"/>
      <c r="T181" s="359"/>
      <c r="U181" s="359"/>
      <c r="V181" s="359"/>
      <c r="W181" s="359"/>
      <c r="X181" s="359"/>
      <c r="Y181" s="359"/>
    </row>
    <row r="182" spans="1:25">
      <c r="A182" s="358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58" t="s">
        <v>209</v>
      </c>
      <c r="B215" s="359" t="s">
        <v>214</v>
      </c>
      <c r="C215" s="359"/>
      <c r="D215" s="359"/>
      <c r="E215" s="359"/>
      <c r="F215" s="359"/>
      <c r="G215" s="359"/>
      <c r="H215" s="359"/>
      <c r="I215" s="359"/>
      <c r="J215" s="359"/>
      <c r="K215" s="359"/>
      <c r="L215" s="359"/>
      <c r="M215" s="359"/>
      <c r="N215" s="359"/>
      <c r="O215" s="359"/>
      <c r="P215" s="359"/>
      <c r="Q215" s="359"/>
      <c r="R215" s="359"/>
      <c r="S215" s="359"/>
      <c r="T215" s="359"/>
      <c r="U215" s="359"/>
      <c r="V215" s="359"/>
      <c r="W215" s="359"/>
      <c r="X215" s="359"/>
      <c r="Y215" s="359"/>
    </row>
    <row r="216" spans="1:25">
      <c r="A216" s="358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58" t="s">
        <v>209</v>
      </c>
      <c r="B253" s="359" t="s">
        <v>92</v>
      </c>
      <c r="C253" s="359"/>
      <c r="D253" s="359"/>
      <c r="E253" s="359"/>
      <c r="F253" s="359"/>
      <c r="G253" s="359"/>
      <c r="H253" s="359"/>
      <c r="I253" s="359"/>
      <c r="J253" s="359"/>
      <c r="K253" s="359"/>
      <c r="L253" s="359"/>
      <c r="M253" s="359"/>
      <c r="N253" s="359"/>
      <c r="O253" s="359"/>
      <c r="P253" s="359"/>
      <c r="Q253" s="359"/>
      <c r="R253" s="359"/>
      <c r="S253" s="359"/>
      <c r="T253" s="359"/>
      <c r="U253" s="359"/>
      <c r="V253" s="359"/>
      <c r="W253" s="359"/>
      <c r="X253" s="359"/>
      <c r="Y253" s="359"/>
    </row>
    <row r="254" spans="1:167">
      <c r="A254" s="358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58" t="s">
        <v>209</v>
      </c>
      <c r="B287" s="359" t="s">
        <v>211</v>
      </c>
      <c r="C287" s="359"/>
      <c r="D287" s="359"/>
      <c r="E287" s="359"/>
      <c r="F287" s="359"/>
      <c r="G287" s="359"/>
      <c r="H287" s="359"/>
      <c r="I287" s="359"/>
      <c r="J287" s="359"/>
      <c r="K287" s="359"/>
      <c r="L287" s="359"/>
      <c r="M287" s="359"/>
      <c r="N287" s="359"/>
      <c r="O287" s="359"/>
      <c r="P287" s="359"/>
      <c r="Q287" s="359"/>
      <c r="R287" s="359"/>
      <c r="S287" s="359"/>
      <c r="T287" s="359"/>
      <c r="U287" s="359"/>
      <c r="V287" s="359"/>
      <c r="W287" s="359"/>
      <c r="X287" s="359"/>
      <c r="Y287" s="359"/>
    </row>
    <row r="288" spans="1:25">
      <c r="A288" s="358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58" t="s">
        <v>209</v>
      </c>
      <c r="B321" s="359" t="s">
        <v>217</v>
      </c>
      <c r="C321" s="359"/>
      <c r="D321" s="359"/>
      <c r="E321" s="359"/>
      <c r="F321" s="359"/>
      <c r="G321" s="359"/>
      <c r="H321" s="359"/>
      <c r="I321" s="359"/>
      <c r="J321" s="359"/>
      <c r="K321" s="359"/>
      <c r="L321" s="359"/>
      <c r="M321" s="359"/>
      <c r="N321" s="359"/>
      <c r="O321" s="359"/>
      <c r="P321" s="359"/>
      <c r="Q321" s="359"/>
      <c r="R321" s="359"/>
      <c r="S321" s="359"/>
      <c r="T321" s="359"/>
      <c r="U321" s="359"/>
      <c r="V321" s="359"/>
      <c r="W321" s="359"/>
      <c r="X321" s="359"/>
      <c r="Y321" s="359"/>
    </row>
    <row r="322" spans="1:25">
      <c r="A322" s="358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58" t="s">
        <v>209</v>
      </c>
      <c r="B355" s="359" t="s">
        <v>212</v>
      </c>
      <c r="C355" s="359"/>
      <c r="D355" s="359"/>
      <c r="E355" s="359"/>
      <c r="F355" s="359"/>
      <c r="G355" s="359"/>
      <c r="H355" s="359"/>
      <c r="I355" s="359"/>
      <c r="J355" s="359"/>
      <c r="K355" s="359"/>
      <c r="L355" s="359"/>
      <c r="M355" s="359"/>
      <c r="N355" s="359"/>
      <c r="O355" s="359"/>
      <c r="P355" s="359"/>
      <c r="Q355" s="359"/>
      <c r="R355" s="359"/>
      <c r="S355" s="359"/>
      <c r="T355" s="359"/>
      <c r="U355" s="359"/>
      <c r="V355" s="359"/>
      <c r="W355" s="359"/>
      <c r="X355" s="359"/>
      <c r="Y355" s="359"/>
    </row>
    <row r="356" spans="1:25">
      <c r="A356" s="358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58" t="s">
        <v>209</v>
      </c>
      <c r="B389" s="359" t="s">
        <v>213</v>
      </c>
      <c r="C389" s="359"/>
      <c r="D389" s="359"/>
      <c r="E389" s="359"/>
      <c r="F389" s="359"/>
      <c r="G389" s="359"/>
      <c r="H389" s="359"/>
      <c r="I389" s="359"/>
      <c r="J389" s="359"/>
      <c r="K389" s="359"/>
      <c r="L389" s="359"/>
      <c r="M389" s="359"/>
      <c r="N389" s="359"/>
      <c r="O389" s="359"/>
      <c r="P389" s="359"/>
      <c r="Q389" s="359"/>
      <c r="R389" s="359"/>
      <c r="S389" s="359"/>
      <c r="T389" s="359"/>
      <c r="U389" s="359"/>
      <c r="V389" s="359"/>
      <c r="W389" s="359"/>
      <c r="X389" s="359"/>
      <c r="Y389" s="359"/>
    </row>
    <row r="390" spans="1:25">
      <c r="A390" s="358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58" t="s">
        <v>209</v>
      </c>
      <c r="B423" s="359" t="s">
        <v>214</v>
      </c>
      <c r="C423" s="359"/>
      <c r="D423" s="359"/>
      <c r="E423" s="359"/>
      <c r="F423" s="359"/>
      <c r="G423" s="359"/>
      <c r="H423" s="359"/>
      <c r="I423" s="359"/>
      <c r="J423" s="359"/>
      <c r="K423" s="359"/>
      <c r="L423" s="359"/>
      <c r="M423" s="359"/>
      <c r="N423" s="359"/>
      <c r="O423" s="359"/>
      <c r="P423" s="359"/>
      <c r="Q423" s="359"/>
      <c r="R423" s="359"/>
      <c r="S423" s="359"/>
      <c r="T423" s="359"/>
      <c r="U423" s="359"/>
      <c r="V423" s="359"/>
      <c r="W423" s="359"/>
      <c r="X423" s="359"/>
      <c r="Y423" s="359"/>
    </row>
    <row r="424" spans="1:25">
      <c r="A424" s="358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58" t="s">
        <v>209</v>
      </c>
      <c r="B457" s="360" t="s">
        <v>304</v>
      </c>
      <c r="C457" s="360"/>
      <c r="D457" s="360"/>
      <c r="E457" s="360"/>
      <c r="F457" s="360"/>
      <c r="G457" s="360"/>
      <c r="H457" s="360"/>
      <c r="I457" s="360"/>
      <c r="J457" s="360"/>
      <c r="K457" s="360"/>
      <c r="L457" s="360"/>
      <c r="M457" s="360"/>
      <c r="N457" s="360"/>
      <c r="O457" s="360"/>
      <c r="P457" s="360"/>
      <c r="Q457" s="360"/>
      <c r="R457" s="360"/>
      <c r="S457" s="360"/>
      <c r="T457" s="360"/>
      <c r="U457" s="360"/>
      <c r="V457" s="360"/>
      <c r="W457" s="360"/>
      <c r="X457" s="360"/>
      <c r="Y457" s="360"/>
    </row>
    <row r="458" spans="1:25">
      <c r="A458" s="358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58" t="s">
        <v>209</v>
      </c>
      <c r="B491" s="361" t="s">
        <v>305</v>
      </c>
      <c r="C491" s="361"/>
      <c r="D491" s="361"/>
      <c r="E491" s="361"/>
      <c r="F491" s="361"/>
      <c r="G491" s="361"/>
      <c r="H491" s="361"/>
      <c r="I491" s="361"/>
      <c r="J491" s="361"/>
      <c r="K491" s="361"/>
      <c r="L491" s="361"/>
      <c r="M491" s="361"/>
      <c r="N491" s="361"/>
      <c r="O491" s="361"/>
      <c r="P491" s="361"/>
      <c r="Q491" s="361"/>
      <c r="R491" s="361"/>
      <c r="S491" s="361"/>
      <c r="T491" s="361"/>
      <c r="U491" s="361"/>
      <c r="V491" s="361"/>
      <c r="W491" s="361"/>
      <c r="X491" s="361"/>
      <c r="Y491" s="361"/>
    </row>
    <row r="492" spans="1:25">
      <c r="A492" s="358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62"/>
      <c r="C529" s="362"/>
      <c r="D529" s="362"/>
      <c r="E529" s="362"/>
      <c r="F529" s="362"/>
      <c r="G529" s="362"/>
      <c r="H529" s="362"/>
      <c r="I529" s="362"/>
      <c r="J529" s="362"/>
      <c r="K529" s="362"/>
      <c r="L529" s="362"/>
      <c r="M529" s="362"/>
      <c r="N529" s="362" t="s">
        <v>30</v>
      </c>
      <c r="O529" s="362"/>
      <c r="P529" s="362"/>
      <c r="Q529" s="362"/>
      <c r="R529" s="362"/>
    </row>
    <row r="530" spans="1:25">
      <c r="A530" s="155"/>
      <c r="B530" s="362"/>
      <c r="C530" s="362"/>
      <c r="D530" s="362"/>
      <c r="E530" s="362"/>
      <c r="F530" s="362"/>
      <c r="G530" s="362"/>
      <c r="H530" s="362"/>
      <c r="I530" s="362"/>
      <c r="J530" s="362"/>
      <c r="K530" s="362"/>
      <c r="L530" s="362"/>
      <c r="M530" s="36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63" t="s">
        <v>218</v>
      </c>
      <c r="C531" s="363"/>
      <c r="D531" s="363"/>
      <c r="E531" s="363"/>
      <c r="F531" s="363"/>
      <c r="G531" s="363"/>
      <c r="H531" s="363"/>
      <c r="I531" s="363"/>
      <c r="J531" s="363"/>
      <c r="K531" s="363"/>
      <c r="L531" s="363"/>
      <c r="M531" s="363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62"/>
      <c r="C535" s="362"/>
      <c r="D535" s="362"/>
      <c r="E535" s="362"/>
      <c r="F535" s="362"/>
      <c r="G535" s="362"/>
      <c r="H535" s="362"/>
      <c r="I535" s="362"/>
      <c r="J535" s="362"/>
      <c r="K535" s="362"/>
      <c r="L535" s="362"/>
      <c r="M535" s="362"/>
      <c r="N535" s="120" t="s">
        <v>303</v>
      </c>
    </row>
    <row r="536" spans="1:25" ht="29.25" customHeight="1">
      <c r="B536" s="364" t="s">
        <v>306</v>
      </c>
      <c r="C536" s="363"/>
      <c r="D536" s="363"/>
      <c r="E536" s="363"/>
      <c r="F536" s="363"/>
      <c r="G536" s="363"/>
      <c r="H536" s="363"/>
      <c r="I536" s="363"/>
      <c r="J536" s="363"/>
      <c r="K536" s="363"/>
      <c r="L536" s="363"/>
      <c r="M536" s="363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58" t="s">
        <v>209</v>
      </c>
      <c r="B540" s="359" t="s">
        <v>92</v>
      </c>
      <c r="C540" s="359"/>
      <c r="D540" s="359"/>
      <c r="E540" s="359"/>
      <c r="F540" s="359"/>
      <c r="G540" s="359"/>
      <c r="H540" s="359"/>
      <c r="I540" s="359"/>
      <c r="J540" s="359"/>
      <c r="K540" s="359"/>
      <c r="L540" s="359"/>
      <c r="M540" s="359"/>
      <c r="N540" s="359"/>
      <c r="O540" s="359"/>
      <c r="P540" s="359"/>
      <c r="Q540" s="359"/>
      <c r="R540" s="359"/>
      <c r="S540" s="359"/>
      <c r="T540" s="359"/>
      <c r="U540" s="359"/>
      <c r="V540" s="359"/>
      <c r="W540" s="359"/>
      <c r="X540" s="359"/>
      <c r="Y540" s="359"/>
    </row>
    <row r="541" spans="1:25">
      <c r="A541" s="358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58" t="s">
        <v>209</v>
      </c>
      <c r="B574" s="359" t="s">
        <v>211</v>
      </c>
      <c r="C574" s="359"/>
      <c r="D574" s="359"/>
      <c r="E574" s="359"/>
      <c r="F574" s="359"/>
      <c r="G574" s="359"/>
      <c r="H574" s="359"/>
      <c r="I574" s="359"/>
      <c r="J574" s="359"/>
      <c r="K574" s="359"/>
      <c r="L574" s="359"/>
      <c r="M574" s="359"/>
      <c r="N574" s="359"/>
      <c r="O574" s="359"/>
      <c r="P574" s="359"/>
      <c r="Q574" s="359"/>
      <c r="R574" s="359"/>
      <c r="S574" s="359"/>
      <c r="T574" s="359"/>
      <c r="U574" s="359"/>
      <c r="V574" s="359"/>
      <c r="W574" s="359"/>
      <c r="X574" s="359"/>
      <c r="Y574" s="359"/>
    </row>
    <row r="575" spans="1:25">
      <c r="A575" s="358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58" t="s">
        <v>209</v>
      </c>
      <c r="B608" s="359" t="s">
        <v>212</v>
      </c>
      <c r="C608" s="359"/>
      <c r="D608" s="359"/>
      <c r="E608" s="359"/>
      <c r="F608" s="359"/>
      <c r="G608" s="359"/>
      <c r="H608" s="359"/>
      <c r="I608" s="359"/>
      <c r="J608" s="359"/>
      <c r="K608" s="359"/>
      <c r="L608" s="359"/>
      <c r="M608" s="359"/>
      <c r="N608" s="359"/>
      <c r="O608" s="359"/>
      <c r="P608" s="359"/>
      <c r="Q608" s="359"/>
      <c r="R608" s="359"/>
      <c r="S608" s="359"/>
      <c r="T608" s="359"/>
      <c r="U608" s="359"/>
      <c r="V608" s="359"/>
      <c r="W608" s="359"/>
      <c r="X608" s="359"/>
      <c r="Y608" s="359"/>
    </row>
    <row r="609" spans="1:25">
      <c r="A609" s="358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58" t="s">
        <v>209</v>
      </c>
      <c r="B642" s="359" t="s">
        <v>213</v>
      </c>
      <c r="C642" s="359"/>
      <c r="D642" s="359"/>
      <c r="E642" s="359"/>
      <c r="F642" s="359"/>
      <c r="G642" s="359"/>
      <c r="H642" s="359"/>
      <c r="I642" s="359"/>
      <c r="J642" s="359"/>
      <c r="K642" s="359"/>
      <c r="L642" s="359"/>
      <c r="M642" s="359"/>
      <c r="N642" s="359"/>
      <c r="O642" s="359"/>
      <c r="P642" s="359"/>
      <c r="Q642" s="359"/>
      <c r="R642" s="359"/>
      <c r="S642" s="359"/>
      <c r="T642" s="359"/>
      <c r="U642" s="359"/>
      <c r="V642" s="359"/>
      <c r="W642" s="359"/>
      <c r="X642" s="359"/>
      <c r="Y642" s="359"/>
    </row>
    <row r="643" spans="1:25">
      <c r="A643" s="358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58" t="s">
        <v>209</v>
      </c>
      <c r="B676" s="359" t="s">
        <v>214</v>
      </c>
      <c r="C676" s="359"/>
      <c r="D676" s="359"/>
      <c r="E676" s="359"/>
      <c r="F676" s="359"/>
      <c r="G676" s="359"/>
      <c r="H676" s="359"/>
      <c r="I676" s="359"/>
      <c r="J676" s="359"/>
      <c r="K676" s="359"/>
      <c r="L676" s="359"/>
      <c r="M676" s="359"/>
      <c r="N676" s="359"/>
      <c r="O676" s="359"/>
      <c r="P676" s="359"/>
      <c r="Q676" s="359"/>
      <c r="R676" s="359"/>
      <c r="S676" s="359"/>
      <c r="T676" s="359"/>
      <c r="U676" s="359"/>
      <c r="V676" s="359"/>
      <c r="W676" s="359"/>
      <c r="X676" s="359"/>
      <c r="Y676" s="359"/>
    </row>
    <row r="677" spans="1:25">
      <c r="A677" s="358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58" t="s">
        <v>209</v>
      </c>
      <c r="B710" s="359" t="s">
        <v>220</v>
      </c>
      <c r="C710" s="359"/>
      <c r="D710" s="359"/>
      <c r="E710" s="359"/>
      <c r="F710" s="359"/>
      <c r="G710" s="359"/>
      <c r="H710" s="359"/>
      <c r="I710" s="359"/>
      <c r="J710" s="359"/>
      <c r="K710" s="359"/>
      <c r="L710" s="359"/>
      <c r="M710" s="359"/>
      <c r="N710" s="359"/>
      <c r="O710" s="359"/>
      <c r="P710" s="359"/>
      <c r="Q710" s="359"/>
      <c r="R710" s="359"/>
      <c r="S710" s="359"/>
      <c r="T710" s="359"/>
      <c r="U710" s="359"/>
      <c r="V710" s="359"/>
      <c r="W710" s="359"/>
      <c r="X710" s="359"/>
      <c r="Y710" s="359"/>
    </row>
    <row r="711" spans="1:25">
      <c r="A711" s="358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58" t="s">
        <v>209</v>
      </c>
      <c r="B744" s="359" t="s">
        <v>311</v>
      </c>
      <c r="C744" s="359"/>
      <c r="D744" s="359"/>
      <c r="E744" s="359"/>
      <c r="F744" s="359"/>
      <c r="G744" s="359"/>
      <c r="H744" s="359"/>
      <c r="I744" s="359"/>
      <c r="J744" s="359"/>
      <c r="K744" s="359"/>
      <c r="L744" s="359"/>
      <c r="M744" s="359"/>
      <c r="N744" s="359"/>
      <c r="O744" s="359"/>
      <c r="P744" s="359"/>
      <c r="Q744" s="359"/>
      <c r="R744" s="359"/>
      <c r="S744" s="359"/>
      <c r="T744" s="359"/>
      <c r="U744" s="359"/>
      <c r="V744" s="359"/>
      <c r="W744" s="359"/>
      <c r="X744" s="359"/>
      <c r="Y744" s="359"/>
    </row>
    <row r="745" spans="1:25">
      <c r="A745" s="358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65" t="s">
        <v>221</v>
      </c>
      <c r="C778" s="365"/>
      <c r="D778" s="365"/>
      <c r="E778" s="365"/>
      <c r="F778" s="365"/>
      <c r="G778" s="365"/>
      <c r="H778" s="365"/>
      <c r="I778" s="365"/>
      <c r="J778" s="365"/>
      <c r="K778" s="365"/>
      <c r="L778" s="365"/>
      <c r="M778" s="365"/>
      <c r="N778" s="365"/>
      <c r="O778" s="365"/>
      <c r="P778" s="365"/>
      <c r="Q778" s="365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65" t="s">
        <v>222</v>
      </c>
      <c r="C779" s="365"/>
      <c r="D779" s="365"/>
      <c r="E779" s="365"/>
      <c r="F779" s="365"/>
      <c r="G779" s="365"/>
      <c r="H779" s="365"/>
      <c r="I779" s="365"/>
      <c r="J779" s="365"/>
      <c r="K779" s="365"/>
      <c r="L779" s="365"/>
      <c r="M779" s="365"/>
      <c r="N779" s="365"/>
      <c r="O779" s="365"/>
      <c r="P779" s="365"/>
      <c r="Q779" s="365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58" t="s">
        <v>209</v>
      </c>
      <c r="B785" s="359" t="s">
        <v>92</v>
      </c>
      <c r="C785" s="359"/>
      <c r="D785" s="359"/>
      <c r="E785" s="359"/>
      <c r="F785" s="359"/>
      <c r="G785" s="359"/>
      <c r="H785" s="359"/>
      <c r="I785" s="359"/>
      <c r="J785" s="359"/>
      <c r="K785" s="359"/>
      <c r="L785" s="359"/>
      <c r="M785" s="359"/>
      <c r="N785" s="359"/>
      <c r="O785" s="359"/>
      <c r="P785" s="359"/>
      <c r="Q785" s="359"/>
      <c r="R785" s="359"/>
      <c r="S785" s="359"/>
      <c r="T785" s="359"/>
      <c r="U785" s="359"/>
      <c r="V785" s="359"/>
      <c r="W785" s="359"/>
      <c r="X785" s="359"/>
      <c r="Y785" s="359"/>
    </row>
    <row r="786" spans="1:25">
      <c r="A786" s="358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58" t="s">
        <v>209</v>
      </c>
      <c r="B819" s="359" t="s">
        <v>211</v>
      </c>
      <c r="C819" s="359"/>
      <c r="D819" s="359"/>
      <c r="E819" s="359"/>
      <c r="F819" s="359"/>
      <c r="G819" s="359"/>
      <c r="H819" s="359"/>
      <c r="I819" s="359"/>
      <c r="J819" s="359"/>
      <c r="K819" s="359"/>
      <c r="L819" s="359"/>
      <c r="M819" s="359"/>
      <c r="N819" s="359"/>
      <c r="O819" s="359"/>
      <c r="P819" s="359"/>
      <c r="Q819" s="359"/>
      <c r="R819" s="359"/>
      <c r="S819" s="359"/>
      <c r="T819" s="359"/>
      <c r="U819" s="359"/>
      <c r="V819" s="359"/>
      <c r="W819" s="359"/>
      <c r="X819" s="359"/>
      <c r="Y819" s="359"/>
    </row>
    <row r="820" spans="1:25">
      <c r="A820" s="358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58" t="s">
        <v>209</v>
      </c>
      <c r="B853" s="359" t="s">
        <v>217</v>
      </c>
      <c r="C853" s="359"/>
      <c r="D853" s="359"/>
      <c r="E853" s="359"/>
      <c r="F853" s="359"/>
      <c r="G853" s="359"/>
      <c r="H853" s="359"/>
      <c r="I853" s="359"/>
      <c r="J853" s="359"/>
      <c r="K853" s="359"/>
      <c r="L853" s="359"/>
      <c r="M853" s="359"/>
      <c r="N853" s="359"/>
      <c r="O853" s="359"/>
      <c r="P853" s="359"/>
      <c r="Q853" s="359"/>
      <c r="R853" s="359"/>
      <c r="S853" s="359"/>
      <c r="T853" s="359"/>
      <c r="U853" s="359"/>
      <c r="V853" s="359"/>
      <c r="W853" s="359"/>
      <c r="X853" s="359"/>
      <c r="Y853" s="359"/>
    </row>
    <row r="854" spans="1:25">
      <c r="A854" s="358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58" t="s">
        <v>209</v>
      </c>
      <c r="B887" s="359" t="s">
        <v>212</v>
      </c>
      <c r="C887" s="359"/>
      <c r="D887" s="359"/>
      <c r="E887" s="359"/>
      <c r="F887" s="359"/>
      <c r="G887" s="359"/>
      <c r="H887" s="359"/>
      <c r="I887" s="359"/>
      <c r="J887" s="359"/>
      <c r="K887" s="359"/>
      <c r="L887" s="359"/>
      <c r="M887" s="359"/>
      <c r="N887" s="359"/>
      <c r="O887" s="359"/>
      <c r="P887" s="359"/>
      <c r="Q887" s="359"/>
      <c r="R887" s="359"/>
      <c r="S887" s="359"/>
      <c r="T887" s="359"/>
      <c r="U887" s="359"/>
      <c r="V887" s="359"/>
      <c r="W887" s="359"/>
      <c r="X887" s="359"/>
      <c r="Y887" s="359"/>
    </row>
    <row r="888" spans="1:25">
      <c r="A888" s="358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58" t="s">
        <v>209</v>
      </c>
      <c r="B921" s="359" t="s">
        <v>213</v>
      </c>
      <c r="C921" s="359"/>
      <c r="D921" s="359"/>
      <c r="E921" s="359"/>
      <c r="F921" s="359"/>
      <c r="G921" s="359"/>
      <c r="H921" s="359"/>
      <c r="I921" s="359"/>
      <c r="J921" s="359"/>
      <c r="K921" s="359"/>
      <c r="L921" s="359"/>
      <c r="M921" s="359"/>
      <c r="N921" s="359"/>
      <c r="O921" s="359"/>
      <c r="P921" s="359"/>
      <c r="Q921" s="359"/>
      <c r="R921" s="359"/>
      <c r="S921" s="359"/>
      <c r="T921" s="359"/>
      <c r="U921" s="359"/>
      <c r="V921" s="359"/>
      <c r="W921" s="359"/>
      <c r="X921" s="359"/>
      <c r="Y921" s="359"/>
    </row>
    <row r="922" spans="1:25">
      <c r="A922" s="358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58" t="s">
        <v>209</v>
      </c>
      <c r="B955" s="359" t="s">
        <v>214</v>
      </c>
      <c r="C955" s="359"/>
      <c r="D955" s="359"/>
      <c r="E955" s="359"/>
      <c r="F955" s="359"/>
      <c r="G955" s="359"/>
      <c r="H955" s="359"/>
      <c r="I955" s="359"/>
      <c r="J955" s="359"/>
      <c r="K955" s="359"/>
      <c r="L955" s="359"/>
      <c r="M955" s="359"/>
      <c r="N955" s="359"/>
      <c r="O955" s="359"/>
      <c r="P955" s="359"/>
      <c r="Q955" s="359"/>
      <c r="R955" s="359"/>
      <c r="S955" s="359"/>
      <c r="T955" s="359"/>
      <c r="U955" s="359"/>
      <c r="V955" s="359"/>
      <c r="W955" s="359"/>
      <c r="X955" s="359"/>
      <c r="Y955" s="359"/>
    </row>
    <row r="956" spans="1:25">
      <c r="A956" s="358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58" t="s">
        <v>209</v>
      </c>
      <c r="B989" s="360" t="s">
        <v>304</v>
      </c>
      <c r="C989" s="360"/>
      <c r="D989" s="360"/>
      <c r="E989" s="360"/>
      <c r="F989" s="360"/>
      <c r="G989" s="360"/>
      <c r="H989" s="360"/>
      <c r="I989" s="360"/>
      <c r="J989" s="360"/>
      <c r="K989" s="360"/>
      <c r="L989" s="360"/>
      <c r="M989" s="360"/>
      <c r="N989" s="360"/>
      <c r="O989" s="360"/>
      <c r="P989" s="360"/>
      <c r="Q989" s="360"/>
      <c r="R989" s="360"/>
      <c r="S989" s="360"/>
      <c r="T989" s="360"/>
      <c r="U989" s="360"/>
      <c r="V989" s="360"/>
      <c r="W989" s="360"/>
      <c r="X989" s="360"/>
      <c r="Y989" s="360"/>
    </row>
    <row r="990" spans="1:25">
      <c r="A990" s="358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58" t="s">
        <v>209</v>
      </c>
      <c r="B1023" s="361" t="s">
        <v>305</v>
      </c>
      <c r="C1023" s="361"/>
      <c r="D1023" s="361"/>
      <c r="E1023" s="361"/>
      <c r="F1023" s="361"/>
      <c r="G1023" s="361"/>
      <c r="H1023" s="361"/>
      <c r="I1023" s="361"/>
      <c r="J1023" s="361"/>
      <c r="K1023" s="361"/>
      <c r="L1023" s="361"/>
      <c r="M1023" s="361"/>
      <c r="N1023" s="361"/>
      <c r="O1023" s="361"/>
      <c r="P1023" s="361"/>
      <c r="Q1023" s="361"/>
      <c r="R1023" s="361"/>
      <c r="S1023" s="361"/>
      <c r="T1023" s="361"/>
      <c r="U1023" s="361"/>
      <c r="V1023" s="361"/>
      <c r="W1023" s="361"/>
      <c r="X1023" s="361"/>
      <c r="Y1023" s="361"/>
    </row>
    <row r="1024" spans="1:25">
      <c r="A1024" s="358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58" t="s">
        <v>209</v>
      </c>
      <c r="B1057" s="359" t="s">
        <v>220</v>
      </c>
      <c r="C1057" s="359"/>
      <c r="D1057" s="359"/>
      <c r="E1057" s="359"/>
      <c r="F1057" s="359"/>
      <c r="G1057" s="359"/>
      <c r="H1057" s="359"/>
      <c r="I1057" s="359"/>
      <c r="J1057" s="359"/>
      <c r="K1057" s="359"/>
      <c r="L1057" s="359"/>
      <c r="M1057" s="359"/>
      <c r="N1057" s="359"/>
      <c r="O1057" s="359"/>
      <c r="P1057" s="359"/>
      <c r="Q1057" s="359"/>
      <c r="R1057" s="359"/>
      <c r="S1057" s="359"/>
      <c r="T1057" s="359"/>
      <c r="U1057" s="359"/>
      <c r="V1057" s="359"/>
      <c r="W1057" s="359"/>
      <c r="X1057" s="359"/>
      <c r="Y1057" s="359"/>
    </row>
    <row r="1058" spans="1:25">
      <c r="A1058" s="358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58" t="s">
        <v>209</v>
      </c>
      <c r="B1091" s="359" t="s">
        <v>311</v>
      </c>
      <c r="C1091" s="359"/>
      <c r="D1091" s="359"/>
      <c r="E1091" s="359"/>
      <c r="F1091" s="359"/>
      <c r="G1091" s="359"/>
      <c r="H1091" s="359"/>
      <c r="I1091" s="359"/>
      <c r="J1091" s="359"/>
      <c r="K1091" s="359"/>
      <c r="L1091" s="359"/>
      <c r="M1091" s="359"/>
      <c r="N1091" s="359"/>
      <c r="O1091" s="359"/>
      <c r="P1091" s="359"/>
      <c r="Q1091" s="359"/>
      <c r="R1091" s="359"/>
      <c r="S1091" s="359"/>
      <c r="T1091" s="359"/>
      <c r="U1091" s="359"/>
      <c r="V1091" s="359"/>
      <c r="W1091" s="359"/>
      <c r="X1091" s="359"/>
      <c r="Y1091" s="359"/>
    </row>
    <row r="1092" spans="1:25">
      <c r="A1092" s="358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65" t="s">
        <v>221</v>
      </c>
      <c r="C1125" s="365"/>
      <c r="D1125" s="365"/>
      <c r="E1125" s="365"/>
      <c r="F1125" s="365"/>
      <c r="G1125" s="365"/>
      <c r="H1125" s="365"/>
      <c r="I1125" s="365"/>
      <c r="J1125" s="365"/>
      <c r="K1125" s="365"/>
      <c r="L1125" s="365"/>
      <c r="M1125" s="365"/>
      <c r="N1125" s="365"/>
      <c r="O1125" s="365"/>
      <c r="P1125" s="365"/>
      <c r="Q1125" s="365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65" t="s">
        <v>222</v>
      </c>
      <c r="C1126" s="365"/>
      <c r="D1126" s="365"/>
      <c r="E1126" s="365"/>
      <c r="F1126" s="365"/>
      <c r="G1126" s="365"/>
      <c r="H1126" s="365"/>
      <c r="I1126" s="365"/>
      <c r="J1126" s="365"/>
      <c r="K1126" s="365"/>
      <c r="L1126" s="365"/>
      <c r="M1126" s="365"/>
      <c r="N1126" s="365"/>
      <c r="O1126" s="365"/>
      <c r="P1126" s="365"/>
      <c r="Q1126" s="365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62"/>
      <c r="C1132" s="362"/>
      <c r="D1132" s="362"/>
      <c r="E1132" s="362"/>
      <c r="F1132" s="362"/>
      <c r="G1132" s="362"/>
      <c r="H1132" s="362"/>
      <c r="I1132" s="362"/>
      <c r="J1132" s="362"/>
      <c r="K1132" s="362"/>
      <c r="L1132" s="362"/>
      <c r="M1132" s="362"/>
      <c r="N1132" s="362" t="s">
        <v>30</v>
      </c>
      <c r="O1132" s="362"/>
      <c r="P1132" s="362"/>
      <c r="Q1132" s="362"/>
      <c r="R1132" s="362"/>
    </row>
    <row r="1133" spans="1:129">
      <c r="A1133" s="155"/>
      <c r="B1133" s="362"/>
      <c r="C1133" s="362"/>
      <c r="D1133" s="362"/>
      <c r="E1133" s="362"/>
      <c r="F1133" s="362"/>
      <c r="G1133" s="362"/>
      <c r="H1133" s="362"/>
      <c r="I1133" s="362"/>
      <c r="J1133" s="362"/>
      <c r="K1133" s="362"/>
      <c r="L1133" s="362"/>
      <c r="M1133" s="36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63" t="s">
        <v>218</v>
      </c>
      <c r="C1134" s="363"/>
      <c r="D1134" s="363"/>
      <c r="E1134" s="363"/>
      <c r="F1134" s="363"/>
      <c r="G1134" s="363"/>
      <c r="H1134" s="363"/>
      <c r="I1134" s="363"/>
      <c r="J1134" s="363"/>
      <c r="K1134" s="363"/>
      <c r="L1134" s="363"/>
      <c r="M1134" s="363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62"/>
      <c r="C1138" s="362"/>
      <c r="D1138" s="362"/>
      <c r="E1138" s="362"/>
      <c r="F1138" s="362"/>
      <c r="G1138" s="362"/>
      <c r="H1138" s="362"/>
      <c r="I1138" s="362"/>
      <c r="J1138" s="362"/>
      <c r="K1138" s="362"/>
      <c r="L1138" s="362"/>
      <c r="M1138" s="362"/>
      <c r="N1138" s="120" t="s">
        <v>303</v>
      </c>
    </row>
    <row r="1139" spans="2:14" ht="31.5" customHeight="1">
      <c r="B1139" s="366" t="s">
        <v>307</v>
      </c>
      <c r="C1139" s="359"/>
      <c r="D1139" s="359"/>
      <c r="E1139" s="359"/>
      <c r="F1139" s="359"/>
      <c r="G1139" s="359"/>
      <c r="H1139" s="359"/>
      <c r="I1139" s="359"/>
      <c r="J1139" s="359"/>
      <c r="K1139" s="359"/>
      <c r="L1139" s="359"/>
      <c r="M1139" s="359"/>
      <c r="N1139" s="158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96" t="s">
        <v>336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  <c r="V1" s="396"/>
      <c r="W1" s="396"/>
      <c r="X1" s="396"/>
      <c r="Y1" s="396"/>
      <c r="AB1" s="148"/>
      <c r="AC1" s="148"/>
    </row>
    <row r="2" spans="1:30" ht="15.75" customHeight="1">
      <c r="A2" s="398" t="s">
        <v>288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8"/>
    </row>
    <row r="3" spans="1:30">
      <c r="A3" s="398"/>
      <c r="B3" s="398"/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398"/>
      <c r="Q3" s="398"/>
      <c r="R3" s="398"/>
      <c r="S3" s="398"/>
      <c r="T3" s="398"/>
      <c r="U3" s="398"/>
      <c r="V3" s="398"/>
      <c r="W3" s="398"/>
      <c r="X3" s="398"/>
      <c r="Y3" s="398"/>
      <c r="AB3" s="148"/>
      <c r="AC3" s="148"/>
    </row>
    <row r="4" spans="1:30" ht="39" customHeight="1">
      <c r="A4" s="373" t="s">
        <v>286</v>
      </c>
      <c r="B4" s="373"/>
      <c r="C4" s="373"/>
      <c r="D4" s="373"/>
      <c r="E4" s="373"/>
      <c r="F4" s="373"/>
      <c r="G4" s="373" t="s">
        <v>250</v>
      </c>
      <c r="H4" s="374" t="s">
        <v>250</v>
      </c>
      <c r="I4" s="374"/>
      <c r="J4" s="374"/>
      <c r="K4" s="375" t="e">
        <f>#REF!</f>
        <v>#REF!</v>
      </c>
      <c r="L4" s="376"/>
      <c r="M4" s="376"/>
      <c r="N4" s="376"/>
      <c r="O4" s="376"/>
      <c r="P4" s="377"/>
      <c r="Q4" s="231"/>
    </row>
    <row r="5" spans="1:30" ht="15.75" customHeight="1">
      <c r="A5" s="398" t="s">
        <v>290</v>
      </c>
      <c r="B5" s="398"/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8"/>
      <c r="O5" s="398"/>
      <c r="P5" s="398"/>
      <c r="Q5" s="398"/>
      <c r="R5" s="398"/>
      <c r="S5" s="398"/>
      <c r="T5" s="398"/>
      <c r="U5" s="398"/>
      <c r="V5" s="398"/>
      <c r="W5" s="398"/>
      <c r="X5" s="398"/>
      <c r="Y5" s="398"/>
    </row>
    <row r="6" spans="1:30" ht="27.75" customHeight="1">
      <c r="A6" s="398"/>
      <c r="B6" s="398"/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8"/>
      <c r="O6" s="398"/>
      <c r="P6" s="398"/>
      <c r="Q6" s="398"/>
      <c r="R6" s="398"/>
      <c r="S6" s="398"/>
      <c r="T6" s="398"/>
      <c r="U6" s="398"/>
      <c r="V6" s="398"/>
      <c r="W6" s="398"/>
      <c r="X6" s="398"/>
      <c r="Y6" s="398"/>
    </row>
    <row r="7" spans="1:30" ht="42.75" customHeight="1">
      <c r="A7" s="397" t="s">
        <v>287</v>
      </c>
      <c r="B7" s="397"/>
      <c r="C7" s="397"/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231"/>
    </row>
    <row r="8" spans="1:30">
      <c r="A8" s="379" t="s">
        <v>251</v>
      </c>
      <c r="B8" s="379"/>
      <c r="C8" s="379"/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</row>
    <row r="9" spans="1:30" ht="15.75" customHeight="1">
      <c r="A9" s="380" t="s">
        <v>252</v>
      </c>
      <c r="B9" s="380"/>
      <c r="C9" s="380"/>
      <c r="D9" s="380"/>
      <c r="E9" s="380"/>
      <c r="F9" s="380"/>
      <c r="G9" s="380"/>
      <c r="H9" s="378" t="s">
        <v>250</v>
      </c>
      <c r="I9" s="378"/>
      <c r="J9" s="378"/>
      <c r="K9" s="381" t="e">
        <f>#REF!</f>
        <v>#REF!</v>
      </c>
      <c r="L9" s="381"/>
      <c r="M9" s="381"/>
      <c r="N9" s="381"/>
      <c r="O9" s="381"/>
      <c r="P9" s="381"/>
      <c r="Q9" s="231"/>
      <c r="AB9" s="148"/>
      <c r="AC9" s="148"/>
    </row>
    <row r="10" spans="1:30">
      <c r="A10" s="380" t="s">
        <v>253</v>
      </c>
      <c r="B10" s="380"/>
      <c r="C10" s="380"/>
      <c r="D10" s="380"/>
      <c r="E10" s="380"/>
      <c r="F10" s="380"/>
      <c r="G10" s="380"/>
      <c r="H10" s="378" t="s">
        <v>250</v>
      </c>
      <c r="I10" s="378"/>
      <c r="J10" s="378"/>
      <c r="K10" s="381" t="e">
        <f>#REF!</f>
        <v>#REF!</v>
      </c>
      <c r="L10" s="381"/>
      <c r="M10" s="381"/>
      <c r="N10" s="381"/>
      <c r="O10" s="381"/>
      <c r="P10" s="381"/>
      <c r="Q10" s="231"/>
    </row>
    <row r="11" spans="1:30">
      <c r="A11" s="380" t="s">
        <v>254</v>
      </c>
      <c r="B11" s="380"/>
      <c r="C11" s="380"/>
      <c r="D11" s="380"/>
      <c r="E11" s="380"/>
      <c r="F11" s="380"/>
      <c r="G11" s="380"/>
      <c r="H11" s="378" t="s">
        <v>250</v>
      </c>
      <c r="I11" s="378"/>
      <c r="J11" s="378"/>
      <c r="K11" s="381" t="e">
        <f>#REF!</f>
        <v>#REF!</v>
      </c>
      <c r="L11" s="381"/>
      <c r="M11" s="381"/>
      <c r="N11" s="381"/>
      <c r="O11" s="381"/>
      <c r="P11" s="381"/>
      <c r="Q11" s="231"/>
    </row>
    <row r="12" spans="1:30">
      <c r="A12" s="378" t="s">
        <v>255</v>
      </c>
      <c r="B12" s="378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8"/>
      <c r="P12" s="378"/>
      <c r="AB12" s="232"/>
      <c r="AC12" s="232"/>
      <c r="AD12" s="233"/>
    </row>
    <row r="13" spans="1:30">
      <c r="A13" s="380" t="s">
        <v>252</v>
      </c>
      <c r="B13" s="380"/>
      <c r="C13" s="380"/>
      <c r="D13" s="380"/>
      <c r="E13" s="380"/>
      <c r="F13" s="380"/>
      <c r="G13" s="380"/>
      <c r="H13" s="378" t="s">
        <v>250</v>
      </c>
      <c r="I13" s="378"/>
      <c r="J13" s="378"/>
      <c r="K13" s="375" t="e">
        <f>#REF!</f>
        <v>#REF!</v>
      </c>
      <c r="L13" s="376"/>
      <c r="M13" s="376"/>
      <c r="N13" s="376"/>
      <c r="O13" s="376"/>
      <c r="P13" s="377"/>
      <c r="Q13" s="231"/>
      <c r="AB13" s="233"/>
      <c r="AC13" s="233"/>
      <c r="AD13" s="233"/>
    </row>
    <row r="14" spans="1:30">
      <c r="A14" s="380" t="s">
        <v>256</v>
      </c>
      <c r="B14" s="380"/>
      <c r="C14" s="380"/>
      <c r="D14" s="380"/>
      <c r="E14" s="380"/>
      <c r="F14" s="380"/>
      <c r="G14" s="380"/>
      <c r="H14" s="378" t="s">
        <v>250</v>
      </c>
      <c r="I14" s="378"/>
      <c r="J14" s="378"/>
      <c r="K14" s="375" t="e">
        <f>#REF!</f>
        <v>#REF!</v>
      </c>
      <c r="L14" s="376"/>
      <c r="M14" s="376"/>
      <c r="N14" s="376"/>
      <c r="O14" s="376"/>
      <c r="P14" s="377"/>
      <c r="Q14" s="231"/>
      <c r="AB14" s="233"/>
      <c r="AC14" s="233"/>
      <c r="AD14" s="233"/>
    </row>
    <row r="15" spans="1:30">
      <c r="A15" s="382"/>
      <c r="B15" s="382"/>
      <c r="C15" s="382"/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231"/>
      <c r="AB15" s="233"/>
      <c r="AC15" s="233"/>
      <c r="AD15" s="233"/>
    </row>
    <row r="16" spans="1:30" ht="30" customHeight="1">
      <c r="A16" s="398" t="s">
        <v>291</v>
      </c>
      <c r="B16" s="398"/>
      <c r="C16" s="398"/>
      <c r="D16" s="398"/>
      <c r="E16" s="398"/>
      <c r="F16" s="398"/>
      <c r="G16" s="398"/>
      <c r="H16" s="398"/>
      <c r="I16" s="398"/>
      <c r="J16" s="398"/>
      <c r="K16" s="398"/>
      <c r="L16" s="398"/>
      <c r="M16" s="398"/>
      <c r="N16" s="398"/>
      <c r="O16" s="398"/>
      <c r="P16" s="398"/>
      <c r="Q16" s="398"/>
      <c r="R16" s="398"/>
      <c r="S16" s="398"/>
      <c r="T16" s="398"/>
      <c r="U16" s="398"/>
      <c r="V16" s="398"/>
      <c r="W16" s="398"/>
      <c r="X16" s="398"/>
      <c r="Y16" s="398"/>
      <c r="AB16" s="232"/>
      <c r="AC16" s="232"/>
      <c r="AD16" s="233"/>
    </row>
    <row r="17" spans="1:75" ht="67.5" customHeight="1">
      <c r="A17" s="383" t="s">
        <v>294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5" t="s">
        <v>281</v>
      </c>
      <c r="B51" s="385"/>
      <c r="C51" s="385"/>
      <c r="D51" s="385"/>
      <c r="E51" s="385"/>
      <c r="F51" s="385"/>
      <c r="G51" s="385"/>
      <c r="H51" s="385"/>
      <c r="I51" s="338" t="s">
        <v>282</v>
      </c>
      <c r="J51" s="338"/>
      <c r="K51" s="338"/>
      <c r="L51" s="386" t="e">
        <f>#REF!</f>
        <v>#REF!</v>
      </c>
      <c r="M51" s="387"/>
      <c r="N51" s="387"/>
      <c r="O51" s="387"/>
      <c r="P51" s="388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98" t="s">
        <v>292</v>
      </c>
      <c r="B53" s="398"/>
      <c r="C53" s="398"/>
      <c r="D53" s="398"/>
      <c r="E53" s="398"/>
      <c r="F53" s="398"/>
      <c r="G53" s="398"/>
      <c r="H53" s="398"/>
      <c r="I53" s="398"/>
      <c r="J53" s="398"/>
      <c r="K53" s="398"/>
      <c r="L53" s="398"/>
      <c r="M53" s="398"/>
      <c r="N53" s="398"/>
      <c r="O53" s="398"/>
      <c r="P53" s="398"/>
      <c r="Q53" s="398"/>
      <c r="R53" s="398"/>
      <c r="S53" s="398"/>
      <c r="T53" s="398"/>
      <c r="U53" s="398"/>
      <c r="V53" s="398"/>
      <c r="W53" s="398"/>
      <c r="X53" s="398"/>
      <c r="Y53" s="398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83" t="s">
        <v>295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9" t="s">
        <v>296</v>
      </c>
      <c r="B88" s="389"/>
      <c r="C88" s="389"/>
      <c r="D88" s="389"/>
      <c r="E88" s="389"/>
      <c r="F88" s="389"/>
      <c r="G88" s="389"/>
      <c r="H88" s="389"/>
      <c r="I88" s="389"/>
      <c r="J88" s="389"/>
      <c r="K88" s="389"/>
      <c r="L88" s="389"/>
      <c r="M88" s="389"/>
      <c r="N88" s="389"/>
      <c r="O88" s="389"/>
      <c r="P88" s="389"/>
      <c r="Q88" s="389"/>
      <c r="R88" s="389"/>
      <c r="S88" s="389"/>
      <c r="T88" s="389"/>
      <c r="U88" s="389"/>
      <c r="V88" s="389"/>
      <c r="W88" s="389"/>
      <c r="X88" s="389"/>
      <c r="Y88" s="389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9" t="s">
        <v>297</v>
      </c>
      <c r="B122" s="389"/>
      <c r="C122" s="389"/>
      <c r="D122" s="389"/>
      <c r="E122" s="389"/>
      <c r="F122" s="389"/>
      <c r="G122" s="389"/>
      <c r="H122" s="389"/>
      <c r="I122" s="389"/>
      <c r="J122" s="389"/>
      <c r="K122" s="389"/>
      <c r="L122" s="389"/>
      <c r="M122" s="389"/>
      <c r="N122" s="389"/>
      <c r="O122" s="389"/>
      <c r="P122" s="389"/>
      <c r="Q122" s="389"/>
      <c r="R122" s="389"/>
      <c r="S122" s="389"/>
      <c r="T122" s="389"/>
      <c r="U122" s="389"/>
      <c r="V122" s="389"/>
      <c r="W122" s="389"/>
      <c r="X122" s="389"/>
      <c r="Y122" s="389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99"/>
      <c r="B156" s="399"/>
      <c r="C156" s="399"/>
      <c r="D156" s="399"/>
      <c r="E156" s="399"/>
      <c r="F156" s="399"/>
      <c r="G156" s="399"/>
      <c r="H156" s="399"/>
      <c r="I156" s="399"/>
      <c r="J156" s="399"/>
      <c r="K156" s="399"/>
      <c r="L156" s="399"/>
      <c r="M156" s="399"/>
      <c r="N156" s="399"/>
      <c r="O156" s="399"/>
      <c r="P156" s="399"/>
      <c r="Q156" s="231"/>
    </row>
    <row r="157" spans="1:75" ht="47.25" customHeight="1">
      <c r="A157" s="400" t="s">
        <v>284</v>
      </c>
      <c r="B157" s="401"/>
      <c r="C157" s="401"/>
      <c r="D157" s="401"/>
      <c r="E157" s="401"/>
      <c r="F157" s="401"/>
      <c r="G157" s="401"/>
      <c r="H157" s="401"/>
      <c r="I157" s="401"/>
      <c r="J157" s="401"/>
      <c r="K157" s="402"/>
      <c r="L157" s="393" t="e">
        <f>#REF!</f>
        <v>#REF!</v>
      </c>
      <c r="M157" s="394"/>
      <c r="N157" s="394"/>
      <c r="O157" s="394"/>
      <c r="P157" s="395"/>
      <c r="Q157" s="231"/>
    </row>
    <row r="158" spans="1:75" ht="48.75" customHeight="1">
      <c r="A158" s="400" t="s">
        <v>285</v>
      </c>
      <c r="B158" s="401"/>
      <c r="C158" s="401"/>
      <c r="D158" s="401"/>
      <c r="E158" s="401"/>
      <c r="F158" s="401"/>
      <c r="G158" s="401"/>
      <c r="H158" s="401"/>
      <c r="I158" s="401"/>
      <c r="J158" s="401"/>
      <c r="K158" s="402"/>
      <c r="L158" s="393" t="e">
        <f>#REF!</f>
        <v>#REF!</v>
      </c>
      <c r="M158" s="394"/>
      <c r="N158" s="394"/>
      <c r="O158" s="394"/>
      <c r="P158" s="395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90" t="s">
        <v>281</v>
      </c>
      <c r="B160" s="391"/>
      <c r="C160" s="391"/>
      <c r="D160" s="391"/>
      <c r="E160" s="391"/>
      <c r="F160" s="391"/>
      <c r="G160" s="391"/>
      <c r="H160" s="392"/>
      <c r="I160" s="338" t="s">
        <v>282</v>
      </c>
      <c r="J160" s="338"/>
      <c r="K160" s="338"/>
      <c r="L160" s="393" t="e">
        <f>#REF!</f>
        <v>#REF!</v>
      </c>
      <c r="M160" s="394"/>
      <c r="N160" s="394"/>
      <c r="O160" s="394"/>
      <c r="P160" s="395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96" t="s">
        <v>337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  <c r="V1" s="396"/>
      <c r="W1" s="396"/>
      <c r="X1" s="396"/>
      <c r="Y1" s="396"/>
    </row>
    <row r="2" spans="1:25" ht="15.75" customHeight="1">
      <c r="A2" s="398" t="s">
        <v>288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8"/>
    </row>
    <row r="3" spans="1:25">
      <c r="A3" s="398"/>
      <c r="B3" s="398"/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398"/>
      <c r="Q3" s="398"/>
      <c r="R3" s="398"/>
      <c r="S3" s="398"/>
      <c r="T3" s="398"/>
      <c r="U3" s="398"/>
      <c r="V3" s="398"/>
      <c r="W3" s="398"/>
      <c r="X3" s="398"/>
      <c r="Y3" s="398"/>
    </row>
    <row r="4" spans="1:25" ht="39" customHeight="1">
      <c r="A4" s="373" t="s">
        <v>286</v>
      </c>
      <c r="B4" s="373"/>
      <c r="C4" s="373"/>
      <c r="D4" s="373"/>
      <c r="E4" s="373"/>
      <c r="F4" s="373"/>
      <c r="G4" s="373" t="s">
        <v>250</v>
      </c>
      <c r="H4" s="374" t="s">
        <v>250</v>
      </c>
      <c r="I4" s="374"/>
      <c r="J4" s="374"/>
      <c r="K4" s="403" t="e">
        <f>#REF!</f>
        <v>#REF!</v>
      </c>
      <c r="L4" s="404"/>
      <c r="M4" s="404"/>
      <c r="N4" s="404"/>
      <c r="O4" s="404"/>
      <c r="P4" s="405"/>
      <c r="Q4" s="231"/>
    </row>
    <row r="5" spans="1:25" ht="15.75" customHeight="1">
      <c r="A5" s="398" t="s">
        <v>289</v>
      </c>
      <c r="B5" s="398"/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8"/>
      <c r="O5" s="398"/>
      <c r="P5" s="398"/>
      <c r="Q5" s="398"/>
      <c r="R5" s="398"/>
      <c r="S5" s="398"/>
      <c r="T5" s="398"/>
      <c r="U5" s="398"/>
      <c r="V5" s="398"/>
      <c r="W5" s="398"/>
      <c r="X5" s="398"/>
      <c r="Y5" s="398"/>
    </row>
    <row r="6" spans="1:25" ht="27.75" customHeight="1">
      <c r="A6" s="398"/>
      <c r="B6" s="398"/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8"/>
      <c r="O6" s="398"/>
      <c r="P6" s="398"/>
      <c r="Q6" s="398"/>
      <c r="R6" s="398"/>
      <c r="S6" s="398"/>
      <c r="T6" s="398"/>
      <c r="U6" s="398"/>
      <c r="V6" s="398"/>
      <c r="W6" s="398"/>
      <c r="X6" s="398"/>
      <c r="Y6" s="398"/>
    </row>
    <row r="7" spans="1:25" ht="42.75" customHeight="1">
      <c r="A7" s="397" t="s">
        <v>287</v>
      </c>
      <c r="B7" s="397"/>
      <c r="C7" s="397"/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231"/>
    </row>
    <row r="8" spans="1:25">
      <c r="A8" s="379" t="s">
        <v>251</v>
      </c>
      <c r="B8" s="379"/>
      <c r="C8" s="379"/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</row>
    <row r="9" spans="1:25" ht="15.75" customHeight="1">
      <c r="A9" s="373" t="s">
        <v>252</v>
      </c>
      <c r="B9" s="373"/>
      <c r="C9" s="373"/>
      <c r="D9" s="373"/>
      <c r="E9" s="373"/>
      <c r="F9" s="373"/>
      <c r="G9" s="373"/>
      <c r="H9" s="374" t="s">
        <v>250</v>
      </c>
      <c r="I9" s="374"/>
      <c r="J9" s="374"/>
      <c r="K9" s="409" t="e">
        <f>#REF!</f>
        <v>#REF!</v>
      </c>
      <c r="L9" s="409"/>
      <c r="M9" s="409"/>
      <c r="N9" s="409"/>
      <c r="O9" s="409"/>
      <c r="P9" s="409"/>
      <c r="Q9" s="231"/>
    </row>
    <row r="10" spans="1:25">
      <c r="A10" s="373" t="s">
        <v>253</v>
      </c>
      <c r="B10" s="373"/>
      <c r="C10" s="373"/>
      <c r="D10" s="373"/>
      <c r="E10" s="373"/>
      <c r="F10" s="373"/>
      <c r="G10" s="373"/>
      <c r="H10" s="374" t="s">
        <v>250</v>
      </c>
      <c r="I10" s="374"/>
      <c r="J10" s="374"/>
      <c r="K10" s="409" t="e">
        <f>#REF!</f>
        <v>#REF!</v>
      </c>
      <c r="L10" s="409"/>
      <c r="M10" s="409"/>
      <c r="N10" s="409"/>
      <c r="O10" s="409"/>
      <c r="P10" s="409"/>
      <c r="Q10" s="231"/>
    </row>
    <row r="11" spans="1:25">
      <c r="A11" s="373" t="s">
        <v>254</v>
      </c>
      <c r="B11" s="373"/>
      <c r="C11" s="373"/>
      <c r="D11" s="373"/>
      <c r="E11" s="373"/>
      <c r="F11" s="373"/>
      <c r="G11" s="373"/>
      <c r="H11" s="374" t="s">
        <v>250</v>
      </c>
      <c r="I11" s="374"/>
      <c r="J11" s="374"/>
      <c r="K11" s="409" t="e">
        <f>#REF!</f>
        <v>#REF!</v>
      </c>
      <c r="L11" s="409"/>
      <c r="M11" s="409"/>
      <c r="N11" s="409"/>
      <c r="O11" s="409"/>
      <c r="P11" s="409"/>
      <c r="Q11" s="231"/>
    </row>
    <row r="12" spans="1:25">
      <c r="A12" s="379" t="s">
        <v>255</v>
      </c>
      <c r="B12" s="379"/>
      <c r="C12" s="379"/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  <c r="O12" s="379"/>
      <c r="P12" s="379"/>
    </row>
    <row r="13" spans="1:25">
      <c r="A13" s="373" t="s">
        <v>252</v>
      </c>
      <c r="B13" s="373"/>
      <c r="C13" s="373"/>
      <c r="D13" s="373"/>
      <c r="E13" s="373"/>
      <c r="F13" s="373"/>
      <c r="G13" s="373"/>
      <c r="H13" s="374" t="s">
        <v>250</v>
      </c>
      <c r="I13" s="374"/>
      <c r="J13" s="374"/>
      <c r="K13" s="406" t="e">
        <f>#REF!</f>
        <v>#REF!</v>
      </c>
      <c r="L13" s="407"/>
      <c r="M13" s="407"/>
      <c r="N13" s="407"/>
      <c r="O13" s="407"/>
      <c r="P13" s="408"/>
      <c r="Q13" s="231"/>
    </row>
    <row r="14" spans="1:25">
      <c r="A14" s="373" t="s">
        <v>256</v>
      </c>
      <c r="B14" s="373"/>
      <c r="C14" s="373"/>
      <c r="D14" s="373"/>
      <c r="E14" s="373"/>
      <c r="F14" s="373"/>
      <c r="G14" s="373"/>
      <c r="H14" s="374" t="s">
        <v>250</v>
      </c>
      <c r="I14" s="374"/>
      <c r="J14" s="374"/>
      <c r="K14" s="406" t="e">
        <f>#REF!</f>
        <v>#REF!</v>
      </c>
      <c r="L14" s="407"/>
      <c r="M14" s="407"/>
      <c r="N14" s="407"/>
      <c r="O14" s="407"/>
      <c r="P14" s="408"/>
      <c r="Q14" s="231"/>
    </row>
    <row r="15" spans="1:25">
      <c r="A15" s="382"/>
      <c r="B15" s="382"/>
      <c r="C15" s="382"/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231"/>
    </row>
    <row r="16" spans="1:25" ht="30" customHeight="1">
      <c r="A16" s="398" t="s">
        <v>291</v>
      </c>
      <c r="B16" s="398"/>
      <c r="C16" s="398"/>
      <c r="D16" s="398"/>
      <c r="E16" s="398"/>
      <c r="F16" s="398"/>
      <c r="G16" s="398"/>
      <c r="H16" s="398"/>
      <c r="I16" s="398"/>
      <c r="J16" s="398"/>
      <c r="K16" s="398"/>
      <c r="L16" s="398"/>
      <c r="M16" s="398"/>
      <c r="N16" s="398"/>
      <c r="O16" s="398"/>
      <c r="P16" s="398"/>
      <c r="Q16" s="398"/>
      <c r="R16" s="398"/>
      <c r="S16" s="398"/>
      <c r="T16" s="398"/>
      <c r="U16" s="398"/>
      <c r="V16" s="398"/>
      <c r="W16" s="398"/>
      <c r="X16" s="398"/>
      <c r="Y16" s="398"/>
    </row>
    <row r="17" spans="1:75" ht="45.75" customHeight="1">
      <c r="A17" s="383" t="s">
        <v>294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5" t="s">
        <v>281</v>
      </c>
      <c r="B51" s="385"/>
      <c r="C51" s="385"/>
      <c r="D51" s="385"/>
      <c r="E51" s="385"/>
      <c r="F51" s="385"/>
      <c r="G51" s="385"/>
      <c r="H51" s="385"/>
      <c r="I51" s="338" t="s">
        <v>282</v>
      </c>
      <c r="J51" s="338"/>
      <c r="K51" s="338"/>
      <c r="L51" s="386" t="e">
        <f>#REF!</f>
        <v>#REF!</v>
      </c>
      <c r="M51" s="387"/>
      <c r="N51" s="387"/>
      <c r="O51" s="387"/>
      <c r="P51" s="388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98" t="s">
        <v>293</v>
      </c>
      <c r="B53" s="398"/>
      <c r="C53" s="398"/>
      <c r="D53" s="398"/>
      <c r="E53" s="398"/>
      <c r="F53" s="398"/>
      <c r="G53" s="398"/>
      <c r="H53" s="398"/>
      <c r="I53" s="398"/>
      <c r="J53" s="398"/>
      <c r="K53" s="398"/>
      <c r="L53" s="398"/>
      <c r="M53" s="398"/>
      <c r="N53" s="398"/>
      <c r="O53" s="398"/>
      <c r="P53" s="398"/>
      <c r="Q53" s="398"/>
      <c r="R53" s="398"/>
      <c r="S53" s="398"/>
      <c r="T53" s="398"/>
      <c r="U53" s="398"/>
      <c r="V53" s="398"/>
      <c r="W53" s="398"/>
      <c r="X53" s="398"/>
      <c r="Y53" s="398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83" t="s">
        <v>295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9" t="s">
        <v>296</v>
      </c>
      <c r="B88" s="389"/>
      <c r="C88" s="389"/>
      <c r="D88" s="389"/>
      <c r="E88" s="389"/>
      <c r="F88" s="389"/>
      <c r="G88" s="389"/>
      <c r="H88" s="389"/>
      <c r="I88" s="389"/>
      <c r="J88" s="389"/>
      <c r="K88" s="389"/>
      <c r="L88" s="389"/>
      <c r="M88" s="389"/>
      <c r="N88" s="389"/>
      <c r="O88" s="389"/>
      <c r="P88" s="389"/>
      <c r="Q88" s="389"/>
      <c r="R88" s="389"/>
      <c r="S88" s="389"/>
      <c r="T88" s="389"/>
      <c r="U88" s="389"/>
      <c r="V88" s="389"/>
      <c r="W88" s="389"/>
      <c r="X88" s="389"/>
      <c r="Y88" s="389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9" t="s">
        <v>297</v>
      </c>
      <c r="B122" s="389"/>
      <c r="C122" s="389"/>
      <c r="D122" s="389"/>
      <c r="E122" s="389"/>
      <c r="F122" s="389"/>
      <c r="G122" s="389"/>
      <c r="H122" s="389"/>
      <c r="I122" s="389"/>
      <c r="J122" s="389"/>
      <c r="K122" s="389"/>
      <c r="L122" s="389"/>
      <c r="M122" s="389"/>
      <c r="N122" s="389"/>
      <c r="O122" s="389"/>
      <c r="P122" s="389"/>
      <c r="Q122" s="389"/>
      <c r="R122" s="389"/>
      <c r="S122" s="389"/>
      <c r="T122" s="389"/>
      <c r="U122" s="389"/>
      <c r="V122" s="389"/>
      <c r="W122" s="389"/>
      <c r="X122" s="389"/>
      <c r="Y122" s="389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99"/>
      <c r="B156" s="399"/>
      <c r="C156" s="399"/>
      <c r="D156" s="399"/>
      <c r="E156" s="399"/>
      <c r="F156" s="399"/>
      <c r="G156" s="399"/>
      <c r="H156" s="399"/>
      <c r="I156" s="399"/>
      <c r="J156" s="399"/>
      <c r="K156" s="399"/>
      <c r="L156" s="399"/>
      <c r="M156" s="399"/>
      <c r="N156" s="399"/>
      <c r="O156" s="399"/>
      <c r="P156" s="399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400" t="s">
        <v>284</v>
      </c>
      <c r="B157" s="401"/>
      <c r="C157" s="401"/>
      <c r="D157" s="401"/>
      <c r="E157" s="401"/>
      <c r="F157" s="401"/>
      <c r="G157" s="401"/>
      <c r="H157" s="401"/>
      <c r="I157" s="401"/>
      <c r="J157" s="401"/>
      <c r="K157" s="402"/>
      <c r="L157" s="393" t="e">
        <f>#REF!</f>
        <v>#REF!</v>
      </c>
      <c r="M157" s="394"/>
      <c r="N157" s="394"/>
      <c r="O157" s="394"/>
      <c r="P157" s="395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400" t="s">
        <v>285</v>
      </c>
      <c r="B158" s="401"/>
      <c r="C158" s="401"/>
      <c r="D158" s="401"/>
      <c r="E158" s="401"/>
      <c r="F158" s="401"/>
      <c r="G158" s="401"/>
      <c r="H158" s="401"/>
      <c r="I158" s="401"/>
      <c r="J158" s="401"/>
      <c r="K158" s="402"/>
      <c r="L158" s="393" t="e">
        <f>#REF!</f>
        <v>#REF!</v>
      </c>
      <c r="M158" s="394"/>
      <c r="N158" s="394"/>
      <c r="O158" s="394"/>
      <c r="P158" s="395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90" t="s">
        <v>281</v>
      </c>
      <c r="B160" s="391"/>
      <c r="C160" s="391"/>
      <c r="D160" s="391"/>
      <c r="E160" s="391"/>
      <c r="F160" s="391"/>
      <c r="G160" s="391"/>
      <c r="H160" s="392"/>
      <c r="I160" s="338" t="s">
        <v>282</v>
      </c>
      <c r="J160" s="338"/>
      <c r="K160" s="338"/>
      <c r="L160" s="393" t="e">
        <f>#REF!</f>
        <v>#REF!</v>
      </c>
      <c r="M160" s="394"/>
      <c r="N160" s="394"/>
      <c r="O160" s="394"/>
      <c r="P160" s="395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13" t="s">
        <v>308</v>
      </c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</row>
    <row r="2" spans="1:75">
      <c r="A2" s="410"/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190"/>
    </row>
    <row r="3" spans="1:75" ht="30" customHeight="1">
      <c r="A3" s="427" t="s">
        <v>291</v>
      </c>
      <c r="B3" s="427"/>
      <c r="C3" s="427"/>
      <c r="D3" s="427"/>
      <c r="E3" s="427"/>
      <c r="F3" s="427"/>
      <c r="G3" s="427"/>
      <c r="H3" s="427"/>
      <c r="I3" s="427"/>
      <c r="J3" s="427"/>
      <c r="K3" s="427"/>
      <c r="L3" s="427"/>
      <c r="M3" s="427"/>
      <c r="N3" s="427"/>
      <c r="O3" s="427"/>
      <c r="P3" s="427"/>
      <c r="Q3" s="427"/>
      <c r="R3" s="427"/>
      <c r="S3" s="427"/>
      <c r="T3" s="427"/>
      <c r="U3" s="427"/>
      <c r="V3" s="427"/>
      <c r="W3" s="427"/>
      <c r="X3" s="427"/>
      <c r="Y3" s="427"/>
    </row>
    <row r="4" spans="1:75" ht="45.75" customHeight="1">
      <c r="A4" s="411" t="s">
        <v>294</v>
      </c>
      <c r="B4" s="412"/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  <c r="U4" s="412"/>
      <c r="V4" s="412"/>
      <c r="W4" s="412"/>
      <c r="X4" s="412"/>
      <c r="Y4" s="412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17" t="s">
        <v>281</v>
      </c>
      <c r="B38" s="417"/>
      <c r="C38" s="417"/>
      <c r="D38" s="417"/>
      <c r="E38" s="417"/>
      <c r="F38" s="417"/>
      <c r="G38" s="417"/>
      <c r="H38" s="417"/>
      <c r="I38" s="418" t="s">
        <v>282</v>
      </c>
      <c r="J38" s="418"/>
      <c r="K38" s="418"/>
      <c r="L38" s="419" t="e">
        <f>#REF!</f>
        <v>#REF!</v>
      </c>
      <c r="M38" s="420"/>
      <c r="N38" s="420"/>
      <c r="O38" s="420"/>
      <c r="P38" s="42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27" t="s">
        <v>293</v>
      </c>
      <c r="B40" s="427"/>
      <c r="C40" s="427"/>
      <c r="D40" s="427"/>
      <c r="E40" s="427"/>
      <c r="F40" s="427"/>
      <c r="G40" s="427"/>
      <c r="H40" s="427"/>
      <c r="I40" s="427"/>
      <c r="J40" s="427"/>
      <c r="K40" s="427"/>
      <c r="L40" s="427"/>
      <c r="M40" s="427"/>
      <c r="N40" s="427"/>
      <c r="O40" s="427"/>
      <c r="P40" s="427"/>
      <c r="Q40" s="427"/>
      <c r="R40" s="427"/>
      <c r="S40" s="427"/>
      <c r="T40" s="427"/>
      <c r="U40" s="427"/>
      <c r="V40" s="427"/>
      <c r="W40" s="427"/>
      <c r="X40" s="427"/>
      <c r="Y40" s="42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11" t="s">
        <v>295</v>
      </c>
      <c r="B41" s="412"/>
      <c r="C41" s="412"/>
      <c r="D41" s="412"/>
      <c r="E41" s="412"/>
      <c r="F41" s="412"/>
      <c r="G41" s="412"/>
      <c r="H41" s="412"/>
      <c r="I41" s="412"/>
      <c r="J41" s="412"/>
      <c r="K41" s="412"/>
      <c r="L41" s="412"/>
      <c r="M41" s="412"/>
      <c r="N41" s="412"/>
      <c r="O41" s="412"/>
      <c r="P41" s="412"/>
      <c r="Q41" s="412"/>
      <c r="R41" s="412"/>
      <c r="S41" s="412"/>
      <c r="T41" s="412"/>
      <c r="U41" s="412"/>
      <c r="V41" s="412"/>
      <c r="W41" s="412"/>
      <c r="X41" s="412"/>
      <c r="Y41" s="412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22" t="s">
        <v>296</v>
      </c>
      <c r="B75" s="423"/>
      <c r="C75" s="423"/>
      <c r="D75" s="423"/>
      <c r="E75" s="423"/>
      <c r="F75" s="423"/>
      <c r="G75" s="423"/>
      <c r="H75" s="423"/>
      <c r="I75" s="423"/>
      <c r="J75" s="423"/>
      <c r="K75" s="423"/>
      <c r="L75" s="423"/>
      <c r="M75" s="423"/>
      <c r="N75" s="423"/>
      <c r="O75" s="423"/>
      <c r="P75" s="423"/>
      <c r="Q75" s="423"/>
      <c r="R75" s="423"/>
      <c r="S75" s="423"/>
      <c r="T75" s="423"/>
      <c r="U75" s="423"/>
      <c r="V75" s="423"/>
      <c r="W75" s="423"/>
      <c r="X75" s="423"/>
      <c r="Y75" s="423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22" t="s">
        <v>297</v>
      </c>
      <c r="B109" s="423"/>
      <c r="C109" s="423"/>
      <c r="D109" s="423"/>
      <c r="E109" s="423"/>
      <c r="F109" s="423"/>
      <c r="G109" s="423"/>
      <c r="H109" s="423"/>
      <c r="I109" s="423"/>
      <c r="J109" s="423"/>
      <c r="K109" s="423"/>
      <c r="L109" s="423"/>
      <c r="M109" s="423"/>
      <c r="N109" s="423"/>
      <c r="O109" s="423"/>
      <c r="P109" s="423"/>
      <c r="Q109" s="423"/>
      <c r="R109" s="423"/>
      <c r="S109" s="423"/>
      <c r="T109" s="423"/>
      <c r="U109" s="423"/>
      <c r="V109" s="423"/>
      <c r="W109" s="423"/>
      <c r="X109" s="423"/>
      <c r="Y109" s="423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8"/>
      <c r="B143" s="428"/>
      <c r="C143" s="428"/>
      <c r="D143" s="428"/>
      <c r="E143" s="428"/>
      <c r="F143" s="428"/>
      <c r="G143" s="428"/>
      <c r="H143" s="428"/>
      <c r="I143" s="428"/>
      <c r="J143" s="428"/>
      <c r="K143" s="428"/>
      <c r="L143" s="428"/>
      <c r="M143" s="428"/>
      <c r="N143" s="428"/>
      <c r="O143" s="428"/>
      <c r="P143" s="428"/>
      <c r="Q143" s="190"/>
    </row>
    <row r="144" spans="1:75" ht="47.25" customHeight="1">
      <c r="A144" s="429" t="s">
        <v>284</v>
      </c>
      <c r="B144" s="430"/>
      <c r="C144" s="430"/>
      <c r="D144" s="430"/>
      <c r="E144" s="430"/>
      <c r="F144" s="430"/>
      <c r="G144" s="430"/>
      <c r="H144" s="430"/>
      <c r="I144" s="430"/>
      <c r="J144" s="430"/>
      <c r="K144" s="431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9" t="s">
        <v>285</v>
      </c>
      <c r="B145" s="430"/>
      <c r="C145" s="430"/>
      <c r="D145" s="430"/>
      <c r="E145" s="430"/>
      <c r="F145" s="430"/>
      <c r="G145" s="430"/>
      <c r="H145" s="430"/>
      <c r="I145" s="430"/>
      <c r="J145" s="430"/>
      <c r="K145" s="431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24" t="s">
        <v>281</v>
      </c>
      <c r="B147" s="425"/>
      <c r="C147" s="425"/>
      <c r="D147" s="425"/>
      <c r="E147" s="425"/>
      <c r="F147" s="425"/>
      <c r="G147" s="425"/>
      <c r="H147" s="426"/>
      <c r="I147" s="418" t="s">
        <v>282</v>
      </c>
      <c r="J147" s="418"/>
      <c r="K147" s="418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96" t="s">
        <v>338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  <c r="V1" s="396"/>
      <c r="W1" s="396"/>
      <c r="X1" s="396"/>
      <c r="Y1" s="396"/>
    </row>
    <row r="2" spans="1:75">
      <c r="A2" s="382"/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231"/>
    </row>
    <row r="3" spans="1:75" ht="30" customHeight="1">
      <c r="A3" s="398" t="s">
        <v>291</v>
      </c>
      <c r="B3" s="398"/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398"/>
      <c r="Q3" s="398"/>
      <c r="R3" s="398"/>
      <c r="S3" s="398"/>
      <c r="T3" s="398"/>
      <c r="U3" s="398"/>
      <c r="V3" s="398"/>
      <c r="W3" s="398"/>
      <c r="X3" s="398"/>
      <c r="Y3" s="398"/>
    </row>
    <row r="4" spans="1:75" ht="45.75" customHeight="1">
      <c r="A4" s="383" t="s">
        <v>294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5" t="s">
        <v>281</v>
      </c>
      <c r="B38" s="385"/>
      <c r="C38" s="385"/>
      <c r="D38" s="385"/>
      <c r="E38" s="385"/>
      <c r="F38" s="385"/>
      <c r="G38" s="385"/>
      <c r="H38" s="385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98" t="s">
        <v>292</v>
      </c>
      <c r="B40" s="398"/>
      <c r="C40" s="398"/>
      <c r="D40" s="398"/>
      <c r="E40" s="398"/>
      <c r="F40" s="398"/>
      <c r="G40" s="398"/>
      <c r="H40" s="398"/>
      <c r="I40" s="398"/>
      <c r="J40" s="398"/>
      <c r="K40" s="398"/>
      <c r="L40" s="398"/>
      <c r="M40" s="398"/>
      <c r="N40" s="398"/>
      <c r="O40" s="398"/>
      <c r="P40" s="398"/>
      <c r="Q40" s="398"/>
      <c r="R40" s="398"/>
      <c r="S40" s="398"/>
      <c r="T40" s="398"/>
      <c r="U40" s="398"/>
      <c r="V40" s="398"/>
      <c r="W40" s="398"/>
      <c r="X40" s="398"/>
      <c r="Y40" s="398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83" t="s">
        <v>295</v>
      </c>
      <c r="B41" s="384"/>
      <c r="C41" s="384"/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9" t="s">
        <v>283</v>
      </c>
      <c r="B109" s="389"/>
      <c r="C109" s="389"/>
      <c r="D109" s="389"/>
      <c r="E109" s="389"/>
      <c r="F109" s="389"/>
      <c r="G109" s="389"/>
      <c r="H109" s="389"/>
      <c r="I109" s="389"/>
      <c r="J109" s="389"/>
      <c r="K109" s="389"/>
      <c r="L109" s="389"/>
      <c r="M109" s="389"/>
      <c r="N109" s="389"/>
      <c r="O109" s="389"/>
      <c r="P109" s="389"/>
      <c r="Q109" s="389"/>
      <c r="R109" s="389"/>
      <c r="S109" s="389"/>
      <c r="T109" s="389"/>
      <c r="U109" s="389"/>
      <c r="V109" s="389"/>
      <c r="W109" s="389"/>
      <c r="X109" s="389"/>
      <c r="Y109" s="389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231"/>
    </row>
    <row r="144" spans="1:75" ht="47.25" customHeight="1">
      <c r="A144" s="400" t="s">
        <v>284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231"/>
    </row>
    <row r="145" spans="1:18" ht="48.75" customHeight="1">
      <c r="A145" s="400" t="s">
        <v>285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90" t="s">
        <v>281</v>
      </c>
      <c r="B147" s="391"/>
      <c r="C147" s="391"/>
      <c r="D147" s="391"/>
      <c r="E147" s="391"/>
      <c r="F147" s="391"/>
      <c r="G147" s="391"/>
      <c r="H147" s="392"/>
      <c r="I147" s="338" t="s">
        <v>282</v>
      </c>
      <c r="J147" s="338"/>
      <c r="K147" s="338"/>
      <c r="L147" s="393" t="e">
        <f>#REF!</f>
        <v>#REF!</v>
      </c>
      <c r="M147" s="394"/>
      <c r="N147" s="394"/>
      <c r="O147" s="394"/>
      <c r="P147" s="395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topLeftCell="A143" zoomScale="85" zoomScaleNormal="85" workbookViewId="0">
      <selection activeCell="P27" sqref="P27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76" t="s">
        <v>343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</row>
    <row r="2" spans="1:17" ht="33.75" customHeight="1">
      <c r="A2" s="478" t="s">
        <v>312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  <c r="P2" s="480"/>
    </row>
    <row r="3" spans="1:17" ht="15.75" customHeight="1">
      <c r="A3" s="481" t="s">
        <v>313</v>
      </c>
      <c r="B3" s="481"/>
      <c r="C3" s="481"/>
      <c r="D3" s="481"/>
      <c r="E3" s="481"/>
      <c r="F3" s="481"/>
      <c r="G3" s="481"/>
      <c r="H3" s="481" t="s">
        <v>314</v>
      </c>
      <c r="I3" s="481"/>
      <c r="J3" s="481"/>
      <c r="K3" s="482"/>
      <c r="L3" s="481"/>
      <c r="M3" s="481"/>
      <c r="N3" s="481"/>
      <c r="O3" s="481"/>
      <c r="P3" s="481"/>
      <c r="Q3" s="251"/>
    </row>
    <row r="4" spans="1:17">
      <c r="A4" s="481"/>
      <c r="B4" s="481"/>
      <c r="C4" s="481"/>
      <c r="D4" s="481"/>
      <c r="E4" s="481"/>
      <c r="F4" s="481"/>
      <c r="G4" s="481"/>
      <c r="H4" s="481"/>
      <c r="I4" s="481"/>
      <c r="J4" s="481"/>
      <c r="K4" s="481"/>
      <c r="L4" s="481"/>
      <c r="M4" s="481"/>
      <c r="N4" s="481"/>
      <c r="O4" s="481"/>
      <c r="P4" s="481"/>
      <c r="Q4" s="251"/>
    </row>
    <row r="5" spans="1:17">
      <c r="A5" s="472" t="s">
        <v>315</v>
      </c>
      <c r="B5" s="473"/>
      <c r="C5" s="473"/>
      <c r="D5" s="473"/>
      <c r="E5" s="473"/>
      <c r="F5" s="473"/>
      <c r="G5" s="473"/>
      <c r="H5" s="473"/>
      <c r="I5" s="473"/>
      <c r="J5" s="473"/>
      <c r="K5" s="473"/>
      <c r="L5" s="473"/>
      <c r="M5" s="473"/>
      <c r="N5" s="473"/>
      <c r="O5" s="473"/>
      <c r="P5" s="474"/>
      <c r="Q5" s="251"/>
    </row>
    <row r="6" spans="1:17">
      <c r="A6" s="475"/>
      <c r="B6" s="476"/>
      <c r="C6" s="476"/>
      <c r="D6" s="476"/>
      <c r="E6" s="476"/>
      <c r="F6" s="476"/>
      <c r="G6" s="476"/>
      <c r="H6" s="476"/>
      <c r="I6" s="476"/>
      <c r="J6" s="476"/>
      <c r="K6" s="476"/>
      <c r="L6" s="476"/>
      <c r="M6" s="476"/>
      <c r="N6" s="476"/>
      <c r="O6" s="476"/>
      <c r="P6" s="477"/>
      <c r="Q6" s="251"/>
    </row>
    <row r="7" spans="1:17">
      <c r="A7" s="443"/>
      <c r="B7" s="443"/>
      <c r="C7" s="443"/>
      <c r="D7" s="443"/>
      <c r="E7" s="443"/>
      <c r="F7" s="443"/>
      <c r="G7" s="443" t="s">
        <v>250</v>
      </c>
      <c r="H7" s="444" t="s">
        <v>250</v>
      </c>
      <c r="I7" s="444"/>
      <c r="J7" s="444"/>
      <c r="K7" s="403">
        <v>2475.1799999999998</v>
      </c>
      <c r="L7" s="404"/>
      <c r="M7" s="404"/>
      <c r="N7" s="404"/>
      <c r="O7" s="404"/>
      <c r="P7" s="405"/>
      <c r="Q7" s="251"/>
    </row>
    <row r="8" spans="1:17">
      <c r="A8" s="463" t="s">
        <v>316</v>
      </c>
      <c r="B8" s="464"/>
      <c r="C8" s="464"/>
      <c r="D8" s="464"/>
      <c r="E8" s="464"/>
      <c r="F8" s="464"/>
      <c r="G8" s="464"/>
      <c r="H8" s="464"/>
      <c r="I8" s="464"/>
      <c r="J8" s="464"/>
      <c r="K8" s="464"/>
      <c r="L8" s="464"/>
      <c r="M8" s="464"/>
      <c r="N8" s="464"/>
      <c r="O8" s="464"/>
      <c r="P8" s="465"/>
      <c r="Q8" s="251"/>
    </row>
    <row r="9" spans="1:17" ht="15.75" customHeight="1">
      <c r="A9" s="466" t="s">
        <v>252</v>
      </c>
      <c r="B9" s="467"/>
      <c r="C9" s="467"/>
      <c r="D9" s="467"/>
      <c r="E9" s="467"/>
      <c r="F9" s="467"/>
      <c r="G9" s="468"/>
      <c r="H9" s="469" t="s">
        <v>250</v>
      </c>
      <c r="I9" s="470"/>
      <c r="J9" s="471"/>
      <c r="K9" s="403">
        <v>1521.94</v>
      </c>
      <c r="L9" s="404"/>
      <c r="M9" s="404"/>
      <c r="N9" s="404"/>
      <c r="O9" s="404"/>
      <c r="P9" s="405"/>
    </row>
    <row r="10" spans="1:17">
      <c r="A10" s="443" t="s">
        <v>253</v>
      </c>
      <c r="B10" s="443"/>
      <c r="C10" s="443"/>
      <c r="D10" s="443"/>
      <c r="E10" s="443"/>
      <c r="F10" s="443"/>
      <c r="G10" s="443"/>
      <c r="H10" s="444" t="s">
        <v>250</v>
      </c>
      <c r="I10" s="444"/>
      <c r="J10" s="444"/>
      <c r="K10" s="403">
        <v>2625.1</v>
      </c>
      <c r="L10" s="404"/>
      <c r="M10" s="404"/>
      <c r="N10" s="404"/>
      <c r="O10" s="404"/>
      <c r="P10" s="405"/>
    </row>
    <row r="11" spans="1:17">
      <c r="A11" s="443" t="s">
        <v>254</v>
      </c>
      <c r="B11" s="443"/>
      <c r="C11" s="443"/>
      <c r="D11" s="443"/>
      <c r="E11" s="443"/>
      <c r="F11" s="443"/>
      <c r="G11" s="443"/>
      <c r="H11" s="444" t="s">
        <v>250</v>
      </c>
      <c r="I11" s="444"/>
      <c r="J11" s="444"/>
      <c r="K11" s="403">
        <v>8794.99</v>
      </c>
      <c r="L11" s="404"/>
      <c r="M11" s="404"/>
      <c r="N11" s="404"/>
      <c r="O11" s="404"/>
      <c r="P11" s="405"/>
    </row>
    <row r="12" spans="1:17">
      <c r="A12" s="449" t="s">
        <v>317</v>
      </c>
      <c r="B12" s="449"/>
      <c r="C12" s="449"/>
      <c r="D12" s="449"/>
      <c r="E12" s="449"/>
      <c r="F12" s="449"/>
      <c r="G12" s="449"/>
      <c r="H12" s="449"/>
      <c r="I12" s="449"/>
      <c r="J12" s="449"/>
      <c r="K12" s="449"/>
      <c r="L12" s="449"/>
      <c r="M12" s="449"/>
      <c r="N12" s="449"/>
      <c r="O12" s="449"/>
      <c r="P12" s="449"/>
      <c r="Q12" s="251"/>
    </row>
    <row r="13" spans="1:17">
      <c r="A13" s="443" t="s">
        <v>252</v>
      </c>
      <c r="B13" s="443"/>
      <c r="C13" s="443"/>
      <c r="D13" s="443"/>
      <c r="E13" s="443"/>
      <c r="F13" s="443"/>
      <c r="G13" s="443"/>
      <c r="H13" s="444" t="s">
        <v>250</v>
      </c>
      <c r="I13" s="444"/>
      <c r="J13" s="444"/>
      <c r="K13" s="403">
        <v>1521.94</v>
      </c>
      <c r="L13" s="404"/>
      <c r="M13" s="404"/>
      <c r="N13" s="404"/>
      <c r="O13" s="404"/>
      <c r="P13" s="405"/>
      <c r="Q13" s="251"/>
    </row>
    <row r="14" spans="1:17">
      <c r="A14" s="443" t="s">
        <v>256</v>
      </c>
      <c r="B14" s="443"/>
      <c r="C14" s="443"/>
      <c r="D14" s="443"/>
      <c r="E14" s="443"/>
      <c r="F14" s="443"/>
      <c r="G14" s="443"/>
      <c r="H14" s="444" t="s">
        <v>250</v>
      </c>
      <c r="I14" s="444"/>
      <c r="J14" s="444"/>
      <c r="K14" s="403">
        <v>5136.7700000000004</v>
      </c>
      <c r="L14" s="404"/>
      <c r="M14" s="404"/>
      <c r="N14" s="404"/>
      <c r="O14" s="404"/>
      <c r="P14" s="405"/>
      <c r="Q14" s="251"/>
    </row>
    <row r="15" spans="1:17">
      <c r="Q15" s="251"/>
    </row>
    <row r="16" spans="1:17">
      <c r="A16" s="459" t="s">
        <v>319</v>
      </c>
      <c r="B16" s="459"/>
      <c r="C16" s="459"/>
      <c r="D16" s="459"/>
      <c r="E16" s="459"/>
      <c r="F16" s="459"/>
      <c r="G16" s="459"/>
      <c r="H16" s="459"/>
      <c r="I16" s="459"/>
      <c r="J16" s="459"/>
      <c r="K16" s="459"/>
      <c r="L16" s="459"/>
      <c r="M16" s="459"/>
      <c r="N16" s="459"/>
      <c r="O16" s="459"/>
      <c r="P16" s="459"/>
      <c r="Q16" s="251"/>
    </row>
    <row r="17" spans="1:25">
      <c r="A17" s="460" t="s">
        <v>339</v>
      </c>
      <c r="B17" s="460"/>
      <c r="C17" s="460"/>
      <c r="D17" s="460"/>
      <c r="E17" s="460"/>
      <c r="F17" s="460"/>
      <c r="G17" s="460"/>
      <c r="H17" s="460"/>
      <c r="I17" s="460"/>
      <c r="J17" s="460"/>
      <c r="K17" s="460"/>
      <c r="L17" s="460"/>
      <c r="M17" s="460"/>
      <c r="N17" s="460"/>
      <c r="O17" s="460"/>
      <c r="P17" s="460"/>
      <c r="Q17" s="251"/>
    </row>
    <row r="18" spans="1:25">
      <c r="A18" s="461" t="s">
        <v>320</v>
      </c>
      <c r="B18" s="462"/>
      <c r="C18" s="462"/>
      <c r="D18" s="462"/>
      <c r="E18" s="462"/>
      <c r="F18" s="462"/>
      <c r="G18" s="462"/>
      <c r="H18" s="462"/>
      <c r="I18" s="462"/>
      <c r="J18" s="462"/>
      <c r="K18" s="462"/>
      <c r="L18" s="462"/>
      <c r="M18" s="462"/>
      <c r="N18" s="462"/>
      <c r="O18" s="462"/>
      <c r="P18" s="462"/>
      <c r="Q18" s="462"/>
      <c r="R18" s="462"/>
      <c r="S18" s="462"/>
      <c r="T18" s="462"/>
      <c r="U18" s="462"/>
      <c r="V18" s="462"/>
      <c r="W18" s="462"/>
      <c r="X18" s="462"/>
      <c r="Y18" s="462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1144.46</v>
      </c>
      <c r="C20" s="226">
        <v>1120.8900000000001</v>
      </c>
      <c r="D20" s="226">
        <v>1124.19</v>
      </c>
      <c r="E20" s="226">
        <v>1077.77</v>
      </c>
      <c r="F20" s="226">
        <v>1130.26</v>
      </c>
      <c r="G20" s="226">
        <v>1337.87</v>
      </c>
      <c r="H20" s="226">
        <v>1399.78</v>
      </c>
      <c r="I20" s="226">
        <v>1449.39</v>
      </c>
      <c r="J20" s="226">
        <v>1847.26</v>
      </c>
      <c r="K20" s="226">
        <v>1842.29</v>
      </c>
      <c r="L20" s="226">
        <v>1840.32</v>
      </c>
      <c r="M20" s="226">
        <v>1842.1</v>
      </c>
      <c r="N20" s="226">
        <v>1840.03</v>
      </c>
      <c r="O20" s="226">
        <v>1839.61</v>
      </c>
      <c r="P20" s="226">
        <v>1838.89</v>
      </c>
      <c r="Q20" s="226">
        <v>1836.72</v>
      </c>
      <c r="R20" s="226">
        <v>1902.22</v>
      </c>
      <c r="S20" s="226">
        <v>1902.22</v>
      </c>
      <c r="T20" s="226">
        <v>1905.12</v>
      </c>
      <c r="U20" s="226">
        <v>1989.68</v>
      </c>
      <c r="V20" s="226">
        <v>1122.76</v>
      </c>
      <c r="W20" s="226">
        <v>974.59</v>
      </c>
      <c r="X20" s="226">
        <v>868.99</v>
      </c>
      <c r="Y20" s="226">
        <v>1142.08</v>
      </c>
    </row>
    <row r="21" spans="1:25">
      <c r="A21" s="229">
        <v>2</v>
      </c>
      <c r="B21" s="226">
        <v>1662.01</v>
      </c>
      <c r="C21" s="226">
        <v>1667.56</v>
      </c>
      <c r="D21" s="226">
        <v>1489.4</v>
      </c>
      <c r="E21" s="226">
        <v>1481.63</v>
      </c>
      <c r="F21" s="226">
        <v>1489.27</v>
      </c>
      <c r="G21" s="226">
        <v>1664.14</v>
      </c>
      <c r="H21" s="226">
        <v>1666.48</v>
      </c>
      <c r="I21" s="226">
        <v>1999.8</v>
      </c>
      <c r="J21" s="226">
        <v>2121.7199999999998</v>
      </c>
      <c r="K21" s="226">
        <v>2124.2600000000002</v>
      </c>
      <c r="L21" s="226">
        <v>2121.75</v>
      </c>
      <c r="M21" s="226">
        <v>2118.94</v>
      </c>
      <c r="N21" s="226">
        <v>2119.2800000000002</v>
      </c>
      <c r="O21" s="226">
        <v>2118.3000000000002</v>
      </c>
      <c r="P21" s="226">
        <v>2118.44</v>
      </c>
      <c r="Q21" s="226">
        <v>2118.0100000000002</v>
      </c>
      <c r="R21" s="226">
        <v>2188.8000000000002</v>
      </c>
      <c r="S21" s="226">
        <v>2190.46</v>
      </c>
      <c r="T21" s="226">
        <v>2197.5300000000002</v>
      </c>
      <c r="U21" s="226">
        <v>2235.63</v>
      </c>
      <c r="V21" s="226">
        <v>2001.17</v>
      </c>
      <c r="W21" s="226">
        <v>1880.92</v>
      </c>
      <c r="X21" s="226">
        <v>1792.39</v>
      </c>
      <c r="Y21" s="226">
        <v>1628.8</v>
      </c>
    </row>
    <row r="22" spans="1:25">
      <c r="A22" s="229">
        <v>3</v>
      </c>
      <c r="B22" s="226">
        <v>1098.03</v>
      </c>
      <c r="C22" s="226">
        <v>1103.08</v>
      </c>
      <c r="D22" s="226">
        <v>1103.92</v>
      </c>
      <c r="E22" s="226">
        <v>1057.45</v>
      </c>
      <c r="F22" s="226">
        <v>1101.1099999999999</v>
      </c>
      <c r="G22" s="226">
        <v>1207.75</v>
      </c>
      <c r="H22" s="226">
        <v>1332.08</v>
      </c>
      <c r="I22" s="226">
        <v>1591.84</v>
      </c>
      <c r="J22" s="226">
        <v>1818.09</v>
      </c>
      <c r="K22" s="226">
        <v>1822.91</v>
      </c>
      <c r="L22" s="226">
        <v>1820.25</v>
      </c>
      <c r="M22" s="226">
        <v>1815.7</v>
      </c>
      <c r="N22" s="226">
        <v>1813.37</v>
      </c>
      <c r="O22" s="226">
        <v>1805.4</v>
      </c>
      <c r="P22" s="226">
        <v>1880.03</v>
      </c>
      <c r="Q22" s="226">
        <v>1877.68</v>
      </c>
      <c r="R22" s="226">
        <v>1871.07</v>
      </c>
      <c r="S22" s="226">
        <v>1845.53</v>
      </c>
      <c r="T22" s="226">
        <v>1811.22</v>
      </c>
      <c r="U22" s="226">
        <v>1985.82</v>
      </c>
      <c r="V22" s="226">
        <v>1663.29</v>
      </c>
      <c r="W22" s="226">
        <v>1525.5</v>
      </c>
      <c r="X22" s="226">
        <v>1313.45</v>
      </c>
      <c r="Y22" s="226">
        <v>1087.5</v>
      </c>
    </row>
    <row r="23" spans="1:25">
      <c r="A23" s="229">
        <v>4</v>
      </c>
      <c r="B23" s="226">
        <v>1159.72</v>
      </c>
      <c r="C23" s="226">
        <v>1085.1300000000001</v>
      </c>
      <c r="D23" s="226">
        <v>1075.3599999999999</v>
      </c>
      <c r="E23" s="226">
        <v>975.56</v>
      </c>
      <c r="F23" s="226">
        <v>1075.1600000000001</v>
      </c>
      <c r="G23" s="226">
        <v>1156.3699999999999</v>
      </c>
      <c r="H23" s="226">
        <v>1298.5999999999999</v>
      </c>
      <c r="I23" s="226">
        <v>1510.41</v>
      </c>
      <c r="J23" s="226">
        <v>1676.95</v>
      </c>
      <c r="K23" s="226">
        <v>1679.2</v>
      </c>
      <c r="L23" s="226">
        <v>1677</v>
      </c>
      <c r="M23" s="226">
        <v>1677.64</v>
      </c>
      <c r="N23" s="226">
        <v>1687.34</v>
      </c>
      <c r="O23" s="226">
        <v>1679.87</v>
      </c>
      <c r="P23" s="226">
        <v>1676.47</v>
      </c>
      <c r="Q23" s="226">
        <v>1675.49</v>
      </c>
      <c r="R23" s="226">
        <v>1775.85</v>
      </c>
      <c r="S23" s="226">
        <v>1796.16</v>
      </c>
      <c r="T23" s="226">
        <v>1778.02</v>
      </c>
      <c r="U23" s="226">
        <v>1809.95</v>
      </c>
      <c r="V23" s="226">
        <v>1661.45</v>
      </c>
      <c r="W23" s="226">
        <v>1571.02</v>
      </c>
      <c r="X23" s="226">
        <v>1411.05</v>
      </c>
      <c r="Y23" s="226">
        <v>1154.26</v>
      </c>
    </row>
    <row r="24" spans="1:25">
      <c r="A24" s="229">
        <v>5</v>
      </c>
      <c r="B24" s="226">
        <v>1043.56</v>
      </c>
      <c r="C24" s="226">
        <v>1031.07</v>
      </c>
      <c r="D24" s="226">
        <v>1031.9000000000001</v>
      </c>
      <c r="E24" s="226">
        <v>869.38</v>
      </c>
      <c r="F24" s="226">
        <v>1004.31</v>
      </c>
      <c r="G24" s="226">
        <v>1034.3800000000001</v>
      </c>
      <c r="H24" s="226">
        <v>1087.32</v>
      </c>
      <c r="I24" s="226">
        <v>1289.51</v>
      </c>
      <c r="J24" s="226">
        <v>1459.98</v>
      </c>
      <c r="K24" s="226">
        <v>1486.16</v>
      </c>
      <c r="L24" s="226">
        <v>1481.42</v>
      </c>
      <c r="M24" s="226">
        <v>1481.6</v>
      </c>
      <c r="N24" s="226">
        <v>1479.84</v>
      </c>
      <c r="O24" s="226">
        <v>1475.99</v>
      </c>
      <c r="P24" s="226">
        <v>1472.21</v>
      </c>
      <c r="Q24" s="226">
        <v>1457.57</v>
      </c>
      <c r="R24" s="226">
        <v>1546.97</v>
      </c>
      <c r="S24" s="226">
        <v>1540.78</v>
      </c>
      <c r="T24" s="226">
        <v>1536.54</v>
      </c>
      <c r="U24" s="226">
        <v>1575.96</v>
      </c>
      <c r="V24" s="226">
        <v>1463.93</v>
      </c>
      <c r="W24" s="226">
        <v>1096.8499999999999</v>
      </c>
      <c r="X24" s="226">
        <v>1044.98</v>
      </c>
      <c r="Y24" s="226">
        <v>1041.3599999999999</v>
      </c>
    </row>
    <row r="25" spans="1:25">
      <c r="A25" s="229">
        <v>6</v>
      </c>
      <c r="B25" s="226">
        <v>1247.6600000000001</v>
      </c>
      <c r="C25" s="226">
        <v>1213.5999999999999</v>
      </c>
      <c r="D25" s="226">
        <v>1215.6500000000001</v>
      </c>
      <c r="E25" s="226">
        <v>1047.9000000000001</v>
      </c>
      <c r="F25" s="226">
        <v>1109.82</v>
      </c>
      <c r="G25" s="226">
        <v>1171.83</v>
      </c>
      <c r="H25" s="226">
        <v>1200.4100000000001</v>
      </c>
      <c r="I25" s="226">
        <v>1318.21</v>
      </c>
      <c r="J25" s="226">
        <v>1358.36</v>
      </c>
      <c r="K25" s="226">
        <v>1389.95</v>
      </c>
      <c r="L25" s="226">
        <v>1390.67</v>
      </c>
      <c r="M25" s="226">
        <v>1389.17</v>
      </c>
      <c r="N25" s="226">
        <v>1389.52</v>
      </c>
      <c r="O25" s="226">
        <v>1391.5</v>
      </c>
      <c r="P25" s="226">
        <v>1393.7</v>
      </c>
      <c r="Q25" s="226">
        <v>1390.61</v>
      </c>
      <c r="R25" s="226">
        <v>1476.39</v>
      </c>
      <c r="S25" s="226">
        <v>1479.06</v>
      </c>
      <c r="T25" s="226">
        <v>1471.53</v>
      </c>
      <c r="U25" s="226">
        <v>1508</v>
      </c>
      <c r="V25" s="226">
        <v>1389.21</v>
      </c>
      <c r="W25" s="226">
        <v>1363.9</v>
      </c>
      <c r="X25" s="226">
        <v>1314.48</v>
      </c>
      <c r="Y25" s="226">
        <v>1282.5</v>
      </c>
    </row>
    <row r="26" spans="1:25">
      <c r="A26" s="229">
        <v>7</v>
      </c>
      <c r="B26" s="226">
        <v>1069.49</v>
      </c>
      <c r="C26" s="226">
        <v>900.1</v>
      </c>
      <c r="D26" s="226">
        <v>1067.3699999999999</v>
      </c>
      <c r="E26" s="226">
        <v>1039.5999999999999</v>
      </c>
      <c r="F26" s="226">
        <v>1053.57</v>
      </c>
      <c r="G26" s="226">
        <v>1068.8699999999999</v>
      </c>
      <c r="H26" s="226">
        <v>1169.3399999999999</v>
      </c>
      <c r="I26" s="226">
        <v>1172.23</v>
      </c>
      <c r="J26" s="226">
        <v>1165.8399999999999</v>
      </c>
      <c r="K26" s="226">
        <v>1164.98</v>
      </c>
      <c r="L26" s="226">
        <v>1165.48</v>
      </c>
      <c r="M26" s="226">
        <v>1166.3900000000001</v>
      </c>
      <c r="N26" s="226">
        <v>1157.77</v>
      </c>
      <c r="O26" s="226">
        <v>1155.55</v>
      </c>
      <c r="P26" s="226">
        <v>1152.3499999999999</v>
      </c>
      <c r="Q26" s="226">
        <v>1139.8599999999999</v>
      </c>
      <c r="R26" s="226">
        <v>1179.25</v>
      </c>
      <c r="S26" s="226">
        <v>1154.28</v>
      </c>
      <c r="T26" s="226">
        <v>1143.6400000000001</v>
      </c>
      <c r="U26" s="226">
        <v>1171.3399999999999</v>
      </c>
      <c r="V26" s="226">
        <v>1094.47</v>
      </c>
      <c r="W26" s="226">
        <v>1081.8</v>
      </c>
      <c r="X26" s="226">
        <v>1080.5</v>
      </c>
      <c r="Y26" s="226">
        <v>1080.2</v>
      </c>
    </row>
    <row r="27" spans="1:25">
      <c r="A27" s="229">
        <v>8</v>
      </c>
      <c r="B27" s="226">
        <v>862.44</v>
      </c>
      <c r="C27" s="226">
        <v>864.45</v>
      </c>
      <c r="D27" s="226">
        <v>846.3</v>
      </c>
      <c r="E27" s="226">
        <v>833.44</v>
      </c>
      <c r="F27" s="226">
        <v>849.82</v>
      </c>
      <c r="G27" s="226">
        <v>851.78</v>
      </c>
      <c r="H27" s="226">
        <v>852.35</v>
      </c>
      <c r="I27" s="226">
        <v>852.98</v>
      </c>
      <c r="J27" s="226">
        <v>853.28</v>
      </c>
      <c r="K27" s="226">
        <v>852.67</v>
      </c>
      <c r="L27" s="226">
        <v>851.73</v>
      </c>
      <c r="M27" s="226">
        <v>851.81</v>
      </c>
      <c r="N27" s="226">
        <v>852.09</v>
      </c>
      <c r="O27" s="226">
        <v>851.25</v>
      </c>
      <c r="P27" s="226">
        <v>851.2</v>
      </c>
      <c r="Q27" s="226">
        <v>849.84</v>
      </c>
      <c r="R27" s="226">
        <v>879.1</v>
      </c>
      <c r="S27" s="226">
        <v>880.11</v>
      </c>
      <c r="T27" s="226">
        <v>879.52</v>
      </c>
      <c r="U27" s="226">
        <v>884.64</v>
      </c>
      <c r="V27" s="226">
        <v>879.77</v>
      </c>
      <c r="W27" s="226">
        <v>869.57</v>
      </c>
      <c r="X27" s="226">
        <v>866.35</v>
      </c>
      <c r="Y27" s="226">
        <v>861.04</v>
      </c>
    </row>
    <row r="28" spans="1:25">
      <c r="A28" s="229">
        <v>9</v>
      </c>
      <c r="B28" s="226">
        <v>1047.19</v>
      </c>
      <c r="C28" s="226">
        <v>1031.31</v>
      </c>
      <c r="D28" s="226">
        <v>1025.0999999999999</v>
      </c>
      <c r="E28" s="226">
        <v>1000.54</v>
      </c>
      <c r="F28" s="226">
        <v>992.69</v>
      </c>
      <c r="G28" s="226">
        <v>1054.8599999999999</v>
      </c>
      <c r="H28" s="226">
        <v>1087.1300000000001</v>
      </c>
      <c r="I28" s="226">
        <v>1109.94</v>
      </c>
      <c r="J28" s="226">
        <v>1110.6199999999999</v>
      </c>
      <c r="K28" s="226">
        <v>1110.6400000000001</v>
      </c>
      <c r="L28" s="226">
        <v>1109.98</v>
      </c>
      <c r="M28" s="226">
        <v>1109.8599999999999</v>
      </c>
      <c r="N28" s="226">
        <v>1109.92</v>
      </c>
      <c r="O28" s="226">
        <v>1108.57</v>
      </c>
      <c r="P28" s="226">
        <v>1107.97</v>
      </c>
      <c r="Q28" s="226">
        <v>1105.5899999999999</v>
      </c>
      <c r="R28" s="226">
        <v>1147.8399999999999</v>
      </c>
      <c r="S28" s="226">
        <v>1150.8599999999999</v>
      </c>
      <c r="T28" s="226">
        <v>1206.56</v>
      </c>
      <c r="U28" s="226">
        <v>1218.17</v>
      </c>
      <c r="V28" s="226">
        <v>1127.71</v>
      </c>
      <c r="W28" s="226">
        <v>1103.27</v>
      </c>
      <c r="X28" s="226">
        <v>1101.79</v>
      </c>
      <c r="Y28" s="226">
        <v>1082.78</v>
      </c>
    </row>
    <row r="29" spans="1:25">
      <c r="A29" s="229">
        <v>10</v>
      </c>
      <c r="B29" s="226">
        <v>896.43</v>
      </c>
      <c r="C29" s="226">
        <v>896.77</v>
      </c>
      <c r="D29" s="226">
        <v>897.92</v>
      </c>
      <c r="E29" s="226">
        <v>864</v>
      </c>
      <c r="F29" s="226">
        <v>864.25</v>
      </c>
      <c r="G29" s="226">
        <v>907.38</v>
      </c>
      <c r="H29" s="226">
        <v>910.17</v>
      </c>
      <c r="I29" s="226">
        <v>926.87</v>
      </c>
      <c r="J29" s="226">
        <v>935.47</v>
      </c>
      <c r="K29" s="226">
        <v>935.23</v>
      </c>
      <c r="L29" s="226">
        <v>934.89</v>
      </c>
      <c r="M29" s="226">
        <v>934.76</v>
      </c>
      <c r="N29" s="226">
        <v>933.68</v>
      </c>
      <c r="O29" s="226">
        <v>935.69</v>
      </c>
      <c r="P29" s="226">
        <v>932.53</v>
      </c>
      <c r="Q29" s="226">
        <v>921.64</v>
      </c>
      <c r="R29" s="226">
        <v>956.78</v>
      </c>
      <c r="S29" s="226">
        <v>966.15</v>
      </c>
      <c r="T29" s="226">
        <v>1025.6600000000001</v>
      </c>
      <c r="U29" s="226">
        <v>1065.43</v>
      </c>
      <c r="V29" s="226">
        <v>973.87</v>
      </c>
      <c r="W29" s="226">
        <v>897.61</v>
      </c>
      <c r="X29" s="226">
        <v>897.01</v>
      </c>
      <c r="Y29" s="226">
        <v>896.34</v>
      </c>
    </row>
    <row r="30" spans="1:25">
      <c r="A30" s="229">
        <v>11</v>
      </c>
      <c r="B30" s="226">
        <v>1140.47</v>
      </c>
      <c r="C30" s="226">
        <v>1123.58</v>
      </c>
      <c r="D30" s="226">
        <v>1113.05</v>
      </c>
      <c r="E30" s="226">
        <v>1080.76</v>
      </c>
      <c r="F30" s="226">
        <v>1087.0899999999999</v>
      </c>
      <c r="G30" s="226">
        <v>1129.33</v>
      </c>
      <c r="H30" s="226">
        <v>1171.75</v>
      </c>
      <c r="I30" s="226">
        <v>1203.76</v>
      </c>
      <c r="J30" s="226">
        <v>1205.18</v>
      </c>
      <c r="K30" s="226">
        <v>1207.31</v>
      </c>
      <c r="L30" s="226">
        <v>1206.67</v>
      </c>
      <c r="M30" s="226">
        <v>1207.5899999999999</v>
      </c>
      <c r="N30" s="226">
        <v>1201.4100000000001</v>
      </c>
      <c r="O30" s="226">
        <v>1198.07</v>
      </c>
      <c r="P30" s="226">
        <v>1197.76</v>
      </c>
      <c r="Q30" s="226">
        <v>1195.8499999999999</v>
      </c>
      <c r="R30" s="226">
        <v>1264.23</v>
      </c>
      <c r="S30" s="226">
        <v>1262.71</v>
      </c>
      <c r="T30" s="226">
        <v>1320.66</v>
      </c>
      <c r="U30" s="226">
        <v>1360.29</v>
      </c>
      <c r="V30" s="226">
        <v>1196.3800000000001</v>
      </c>
      <c r="W30" s="226">
        <v>1182.25</v>
      </c>
      <c r="X30" s="226">
        <v>1174.3499999999999</v>
      </c>
      <c r="Y30" s="226">
        <v>1194.3</v>
      </c>
    </row>
    <row r="31" spans="1:25">
      <c r="A31" s="229">
        <v>12</v>
      </c>
      <c r="B31" s="226">
        <v>1413.87</v>
      </c>
      <c r="C31" s="226">
        <v>1382.1</v>
      </c>
      <c r="D31" s="226">
        <v>1393.14</v>
      </c>
      <c r="E31" s="226">
        <v>1335.34</v>
      </c>
      <c r="F31" s="226">
        <v>1308.42</v>
      </c>
      <c r="G31" s="226">
        <v>1365.78</v>
      </c>
      <c r="H31" s="226">
        <v>1389.31</v>
      </c>
      <c r="I31" s="226">
        <v>1464.51</v>
      </c>
      <c r="J31" s="226">
        <v>1482.21</v>
      </c>
      <c r="K31" s="226">
        <v>1479.73</v>
      </c>
      <c r="L31" s="226">
        <v>1474.6</v>
      </c>
      <c r="M31" s="226">
        <v>1475.61</v>
      </c>
      <c r="N31" s="226">
        <v>1475.04</v>
      </c>
      <c r="O31" s="226">
        <v>1473.97</v>
      </c>
      <c r="P31" s="226">
        <v>1472.78</v>
      </c>
      <c r="Q31" s="226">
        <v>1471.53</v>
      </c>
      <c r="R31" s="226">
        <v>1560.21</v>
      </c>
      <c r="S31" s="226">
        <v>1560.77</v>
      </c>
      <c r="T31" s="226">
        <v>1636.97</v>
      </c>
      <c r="U31" s="226">
        <v>1680.8</v>
      </c>
      <c r="V31" s="226">
        <v>1573.79</v>
      </c>
      <c r="W31" s="226">
        <v>1537.55</v>
      </c>
      <c r="X31" s="226">
        <v>1488.78</v>
      </c>
      <c r="Y31" s="226">
        <v>1460.47</v>
      </c>
    </row>
    <row r="32" spans="1:25">
      <c r="A32" s="229">
        <v>13</v>
      </c>
      <c r="B32" s="226">
        <v>1507.99</v>
      </c>
      <c r="C32" s="226">
        <v>1462.65</v>
      </c>
      <c r="D32" s="226">
        <v>1478.18</v>
      </c>
      <c r="E32" s="226">
        <v>1411.53</v>
      </c>
      <c r="F32" s="226">
        <v>1383.32</v>
      </c>
      <c r="G32" s="226">
        <v>1448.35</v>
      </c>
      <c r="H32" s="226">
        <v>1470.56</v>
      </c>
      <c r="I32" s="226">
        <v>1505.21</v>
      </c>
      <c r="J32" s="226">
        <v>1670.51</v>
      </c>
      <c r="K32" s="226">
        <v>1685.87</v>
      </c>
      <c r="L32" s="226">
        <v>1681.17</v>
      </c>
      <c r="M32" s="226">
        <v>1680.46</v>
      </c>
      <c r="N32" s="226">
        <v>1679.89</v>
      </c>
      <c r="O32" s="226">
        <v>1678.45</v>
      </c>
      <c r="P32" s="226">
        <v>1677.27</v>
      </c>
      <c r="Q32" s="226">
        <v>1674.44</v>
      </c>
      <c r="R32" s="226">
        <v>1769.94</v>
      </c>
      <c r="S32" s="226">
        <v>1795.01</v>
      </c>
      <c r="T32" s="226">
        <v>1880.75</v>
      </c>
      <c r="U32" s="226">
        <v>1893.96</v>
      </c>
      <c r="V32" s="226">
        <v>1780.16</v>
      </c>
      <c r="W32" s="226">
        <v>1708.69</v>
      </c>
      <c r="X32" s="226">
        <v>1600</v>
      </c>
      <c r="Y32" s="226">
        <v>1542.42</v>
      </c>
    </row>
    <row r="33" spans="1:25">
      <c r="A33" s="229">
        <v>14</v>
      </c>
      <c r="B33" s="226">
        <v>1255.82</v>
      </c>
      <c r="C33" s="226">
        <v>1157.17</v>
      </c>
      <c r="D33" s="226">
        <v>1119.1600000000001</v>
      </c>
      <c r="E33" s="226">
        <v>1006.91</v>
      </c>
      <c r="F33" s="226">
        <v>992.8</v>
      </c>
      <c r="G33" s="226">
        <v>1037.3900000000001</v>
      </c>
      <c r="H33" s="226">
        <v>1088.93</v>
      </c>
      <c r="I33" s="226">
        <v>1251.3800000000001</v>
      </c>
      <c r="J33" s="226">
        <v>1249.69</v>
      </c>
      <c r="K33" s="226">
        <v>1252.1300000000001</v>
      </c>
      <c r="L33" s="226">
        <v>1252.6400000000001</v>
      </c>
      <c r="M33" s="226">
        <v>1257.6300000000001</v>
      </c>
      <c r="N33" s="226">
        <v>1260.99</v>
      </c>
      <c r="O33" s="226">
        <v>1261.1199999999999</v>
      </c>
      <c r="P33" s="226">
        <v>1257.68</v>
      </c>
      <c r="Q33" s="226">
        <v>1264.23</v>
      </c>
      <c r="R33" s="226">
        <v>1322.5</v>
      </c>
      <c r="S33" s="226">
        <v>1327.02</v>
      </c>
      <c r="T33" s="226">
        <v>1351.2</v>
      </c>
      <c r="U33" s="226">
        <v>1893.8</v>
      </c>
      <c r="V33" s="226">
        <v>1660.51</v>
      </c>
      <c r="W33" s="226">
        <v>1484.12</v>
      </c>
      <c r="X33" s="226">
        <v>1349.93</v>
      </c>
      <c r="Y33" s="226">
        <v>1241.77</v>
      </c>
    </row>
    <row r="34" spans="1:25">
      <c r="A34" s="229">
        <v>15</v>
      </c>
      <c r="B34" s="226">
        <v>1202.7</v>
      </c>
      <c r="C34" s="226">
        <v>1185.55</v>
      </c>
      <c r="D34" s="226">
        <v>1195.68</v>
      </c>
      <c r="E34" s="226">
        <v>1153.18</v>
      </c>
      <c r="F34" s="226">
        <v>1137.54</v>
      </c>
      <c r="G34" s="226">
        <v>1146.73</v>
      </c>
      <c r="H34" s="226">
        <v>1239.82</v>
      </c>
      <c r="I34" s="226">
        <v>1398.03</v>
      </c>
      <c r="J34" s="226">
        <v>1396.53</v>
      </c>
      <c r="K34" s="226">
        <v>1388.52</v>
      </c>
      <c r="L34" s="226">
        <v>1370.09</v>
      </c>
      <c r="M34" s="226">
        <v>1368.15</v>
      </c>
      <c r="N34" s="226">
        <v>1367.4</v>
      </c>
      <c r="O34" s="226">
        <v>1380.06</v>
      </c>
      <c r="P34" s="226">
        <v>1365.7</v>
      </c>
      <c r="Q34" s="226">
        <v>1361.4</v>
      </c>
      <c r="R34" s="226">
        <v>1439.78</v>
      </c>
      <c r="S34" s="226">
        <v>1433.51</v>
      </c>
      <c r="T34" s="226">
        <v>1771.42</v>
      </c>
      <c r="U34" s="226">
        <v>1963.34</v>
      </c>
      <c r="V34" s="226">
        <v>1763.25</v>
      </c>
      <c r="W34" s="226">
        <v>1611.21</v>
      </c>
      <c r="X34" s="226">
        <v>1464.81</v>
      </c>
      <c r="Y34" s="226">
        <v>1399.51</v>
      </c>
    </row>
    <row r="35" spans="1:25">
      <c r="A35" s="229">
        <v>16</v>
      </c>
      <c r="B35" s="226">
        <v>958.95</v>
      </c>
      <c r="C35" s="226">
        <v>957.41</v>
      </c>
      <c r="D35" s="226">
        <v>959.75</v>
      </c>
      <c r="E35" s="226">
        <v>949.01</v>
      </c>
      <c r="F35" s="226">
        <v>950.59</v>
      </c>
      <c r="G35" s="226">
        <v>1018.95</v>
      </c>
      <c r="H35" s="226">
        <v>1051.6600000000001</v>
      </c>
      <c r="I35" s="226">
        <v>1059.79</v>
      </c>
      <c r="J35" s="226">
        <v>1425.82</v>
      </c>
      <c r="K35" s="226">
        <v>1430.92</v>
      </c>
      <c r="L35" s="226">
        <v>1071.26</v>
      </c>
      <c r="M35" s="226">
        <v>1072.3800000000001</v>
      </c>
      <c r="N35" s="226">
        <v>1072.21</v>
      </c>
      <c r="O35" s="226">
        <v>1071.33</v>
      </c>
      <c r="P35" s="226">
        <v>1125.8</v>
      </c>
      <c r="Q35" s="226">
        <v>1301.24</v>
      </c>
      <c r="R35" s="226">
        <v>1444.48</v>
      </c>
      <c r="S35" s="226">
        <v>1475.18</v>
      </c>
      <c r="T35" s="226">
        <v>1892.73</v>
      </c>
      <c r="U35" s="226">
        <v>2027.26</v>
      </c>
      <c r="V35" s="226">
        <v>1715.31</v>
      </c>
      <c r="W35" s="226">
        <v>1602.71</v>
      </c>
      <c r="X35" s="226">
        <v>1423.39</v>
      </c>
      <c r="Y35" s="226">
        <v>1268.32</v>
      </c>
    </row>
    <row r="36" spans="1:25">
      <c r="A36" s="229">
        <v>17</v>
      </c>
      <c r="B36" s="226">
        <v>1211.08</v>
      </c>
      <c r="C36" s="226">
        <v>1112.94</v>
      </c>
      <c r="D36" s="226">
        <v>1108.57</v>
      </c>
      <c r="E36" s="226">
        <v>837.9</v>
      </c>
      <c r="F36" s="226">
        <v>874.62</v>
      </c>
      <c r="G36" s="226">
        <v>979.56</v>
      </c>
      <c r="H36" s="226">
        <v>1028.43</v>
      </c>
      <c r="I36" s="226">
        <v>1137.1099999999999</v>
      </c>
      <c r="J36" s="226">
        <v>1270.53</v>
      </c>
      <c r="K36" s="226">
        <v>1345.4</v>
      </c>
      <c r="L36" s="226">
        <v>1321.97</v>
      </c>
      <c r="M36" s="226">
        <v>1318.71</v>
      </c>
      <c r="N36" s="226">
        <v>1296.5999999999999</v>
      </c>
      <c r="O36" s="226">
        <v>1356.15</v>
      </c>
      <c r="P36" s="226">
        <v>1219.3800000000001</v>
      </c>
      <c r="Q36" s="226">
        <v>1488.68</v>
      </c>
      <c r="R36" s="226">
        <v>1586.68</v>
      </c>
      <c r="S36" s="226">
        <v>1586.17</v>
      </c>
      <c r="T36" s="226">
        <v>1883</v>
      </c>
      <c r="U36" s="226">
        <v>2001.09</v>
      </c>
      <c r="V36" s="226">
        <v>1666.04</v>
      </c>
      <c r="W36" s="226">
        <v>1574.38</v>
      </c>
      <c r="X36" s="226">
        <v>1431.37</v>
      </c>
      <c r="Y36" s="226">
        <v>1361.1</v>
      </c>
    </row>
    <row r="37" spans="1:25">
      <c r="A37" s="229">
        <v>18</v>
      </c>
      <c r="B37" s="226">
        <v>1234.19</v>
      </c>
      <c r="C37" s="226">
        <v>1095.95</v>
      </c>
      <c r="D37" s="226">
        <v>1088.93</v>
      </c>
      <c r="E37" s="226">
        <v>1026.79</v>
      </c>
      <c r="F37" s="226">
        <v>1005.81</v>
      </c>
      <c r="G37" s="226">
        <v>1144.53</v>
      </c>
      <c r="H37" s="226">
        <v>1371.31</v>
      </c>
      <c r="I37" s="226">
        <v>1494.66</v>
      </c>
      <c r="J37" s="226">
        <v>1794.08</v>
      </c>
      <c r="K37" s="226">
        <v>1794.36</v>
      </c>
      <c r="L37" s="226">
        <v>1793.1</v>
      </c>
      <c r="M37" s="226">
        <v>1793.31</v>
      </c>
      <c r="N37" s="226">
        <v>1791.65</v>
      </c>
      <c r="O37" s="226">
        <v>1789.34</v>
      </c>
      <c r="P37" s="226">
        <v>1782</v>
      </c>
      <c r="Q37" s="226">
        <v>1772.53</v>
      </c>
      <c r="R37" s="226">
        <v>1801.27</v>
      </c>
      <c r="S37" s="226">
        <v>1811.59</v>
      </c>
      <c r="T37" s="226">
        <v>2001</v>
      </c>
      <c r="U37" s="226">
        <v>2110.0700000000002</v>
      </c>
      <c r="V37" s="226">
        <v>1924.39</v>
      </c>
      <c r="W37" s="226">
        <v>1800.44</v>
      </c>
      <c r="X37" s="226">
        <v>1524.63</v>
      </c>
      <c r="Y37" s="226">
        <v>1448.28</v>
      </c>
    </row>
    <row r="38" spans="1:25">
      <c r="A38" s="229">
        <v>19</v>
      </c>
      <c r="B38" s="226">
        <v>1344.87</v>
      </c>
      <c r="C38" s="226">
        <v>1308.44</v>
      </c>
      <c r="D38" s="226">
        <v>1293.9000000000001</v>
      </c>
      <c r="E38" s="226">
        <v>1210.43</v>
      </c>
      <c r="F38" s="226">
        <v>1195.48</v>
      </c>
      <c r="G38" s="226">
        <v>1268.1500000000001</v>
      </c>
      <c r="H38" s="226">
        <v>1291.73</v>
      </c>
      <c r="I38" s="226">
        <v>1718.75</v>
      </c>
      <c r="J38" s="226">
        <v>1974.17</v>
      </c>
      <c r="K38" s="226">
        <v>2055.58</v>
      </c>
      <c r="L38" s="226">
        <v>2059.63</v>
      </c>
      <c r="M38" s="226">
        <v>2048.48</v>
      </c>
      <c r="N38" s="226">
        <v>2046.02</v>
      </c>
      <c r="O38" s="226">
        <v>2190.67</v>
      </c>
      <c r="P38" s="226">
        <v>2195.6</v>
      </c>
      <c r="Q38" s="226">
        <v>2051.12</v>
      </c>
      <c r="R38" s="226">
        <v>2150.7800000000002</v>
      </c>
      <c r="S38" s="226">
        <v>2064.5300000000002</v>
      </c>
      <c r="T38" s="226">
        <v>2238.87</v>
      </c>
      <c r="U38" s="226">
        <v>2354.4699999999998</v>
      </c>
      <c r="V38" s="226">
        <v>2061.6</v>
      </c>
      <c r="W38" s="226">
        <v>2002.91</v>
      </c>
      <c r="X38" s="226">
        <v>1598.02</v>
      </c>
      <c r="Y38" s="226">
        <v>1487.24</v>
      </c>
    </row>
    <row r="39" spans="1:25">
      <c r="A39" s="229">
        <v>20</v>
      </c>
      <c r="B39" s="226">
        <v>1657.39</v>
      </c>
      <c r="C39" s="226">
        <v>1496.2</v>
      </c>
      <c r="D39" s="226">
        <v>1265.01</v>
      </c>
      <c r="E39" s="226">
        <v>1333.3</v>
      </c>
      <c r="F39" s="226">
        <v>1318.71</v>
      </c>
      <c r="G39" s="226">
        <v>1331.67</v>
      </c>
      <c r="H39" s="226">
        <v>1578.38</v>
      </c>
      <c r="I39" s="226">
        <v>1678.07</v>
      </c>
      <c r="J39" s="226">
        <v>1697.06</v>
      </c>
      <c r="K39" s="226">
        <v>1767.74</v>
      </c>
      <c r="L39" s="226">
        <v>1784.9</v>
      </c>
      <c r="M39" s="226">
        <v>1773.96</v>
      </c>
      <c r="N39" s="226">
        <v>1778.52</v>
      </c>
      <c r="O39" s="226">
        <v>1794.87</v>
      </c>
      <c r="P39" s="226">
        <v>1881.11</v>
      </c>
      <c r="Q39" s="226">
        <v>1863.57</v>
      </c>
      <c r="R39" s="226">
        <v>1936.2</v>
      </c>
      <c r="S39" s="226">
        <v>1833.31</v>
      </c>
      <c r="T39" s="226">
        <v>1803.93</v>
      </c>
      <c r="U39" s="226">
        <v>1870.96</v>
      </c>
      <c r="V39" s="226">
        <v>1832.87</v>
      </c>
      <c r="W39" s="226">
        <v>1783.12</v>
      </c>
      <c r="X39" s="226">
        <v>1724.29</v>
      </c>
      <c r="Y39" s="226">
        <v>1687.01</v>
      </c>
    </row>
    <row r="40" spans="1:25">
      <c r="A40" s="229">
        <v>21</v>
      </c>
      <c r="B40" s="226">
        <v>1377.51</v>
      </c>
      <c r="C40" s="226">
        <v>1351.48</v>
      </c>
      <c r="D40" s="226">
        <v>1308.75</v>
      </c>
      <c r="E40" s="226">
        <v>1282.3800000000001</v>
      </c>
      <c r="F40" s="226">
        <v>1332.83</v>
      </c>
      <c r="G40" s="226">
        <v>1338.1</v>
      </c>
      <c r="H40" s="226">
        <v>1566.66</v>
      </c>
      <c r="I40" s="226">
        <v>1629.98</v>
      </c>
      <c r="J40" s="226">
        <v>1814.11</v>
      </c>
      <c r="K40" s="226">
        <v>1788.74</v>
      </c>
      <c r="L40" s="226">
        <v>1680.19</v>
      </c>
      <c r="M40" s="226">
        <v>1770.26</v>
      </c>
      <c r="N40" s="226">
        <v>1793.18</v>
      </c>
      <c r="O40" s="226">
        <v>1796.06</v>
      </c>
      <c r="P40" s="226">
        <v>1625.09</v>
      </c>
      <c r="Q40" s="226">
        <v>1607.54</v>
      </c>
      <c r="R40" s="226">
        <v>1650.86</v>
      </c>
      <c r="S40" s="226">
        <v>1649.9</v>
      </c>
      <c r="T40" s="226">
        <v>1675.17</v>
      </c>
      <c r="U40" s="226">
        <v>1862.66</v>
      </c>
      <c r="V40" s="226">
        <v>1764.86</v>
      </c>
      <c r="W40" s="226">
        <v>1615.04</v>
      </c>
      <c r="X40" s="226">
        <v>1313.94</v>
      </c>
      <c r="Y40" s="226">
        <v>1291.81</v>
      </c>
    </row>
    <row r="41" spans="1:25">
      <c r="A41" s="229">
        <v>22</v>
      </c>
      <c r="B41" s="226">
        <v>1660.51</v>
      </c>
      <c r="C41" s="226">
        <v>1347.68</v>
      </c>
      <c r="D41" s="226">
        <v>1658.99</v>
      </c>
      <c r="E41" s="226">
        <v>1630.04</v>
      </c>
      <c r="F41" s="226">
        <v>1579.17</v>
      </c>
      <c r="G41" s="226">
        <v>1557.37</v>
      </c>
      <c r="H41" s="226">
        <v>1686.74</v>
      </c>
      <c r="I41" s="226">
        <v>1721.12</v>
      </c>
      <c r="J41" s="226">
        <v>1753.02</v>
      </c>
      <c r="K41" s="226">
        <v>1744.12</v>
      </c>
      <c r="L41" s="226">
        <v>1744.05</v>
      </c>
      <c r="M41" s="226">
        <v>1753.11</v>
      </c>
      <c r="N41" s="226">
        <v>1751.94</v>
      </c>
      <c r="O41" s="226">
        <v>1751.34</v>
      </c>
      <c r="P41" s="226">
        <v>1749.42</v>
      </c>
      <c r="Q41" s="226">
        <v>1764.48</v>
      </c>
      <c r="R41" s="226">
        <v>1805.39</v>
      </c>
      <c r="S41" s="226">
        <v>1807.32</v>
      </c>
      <c r="T41" s="226">
        <v>1824.59</v>
      </c>
      <c r="U41" s="226">
        <v>1847.77</v>
      </c>
      <c r="V41" s="226">
        <v>1924.44</v>
      </c>
      <c r="W41" s="226">
        <v>1780.18</v>
      </c>
      <c r="X41" s="226">
        <v>1770.38</v>
      </c>
      <c r="Y41" s="226">
        <v>1690.55</v>
      </c>
    </row>
    <row r="42" spans="1:25">
      <c r="A42" s="229">
        <v>23</v>
      </c>
      <c r="B42" s="226">
        <v>1443.01</v>
      </c>
      <c r="C42" s="226">
        <v>1341.76</v>
      </c>
      <c r="D42" s="226">
        <v>1664.71</v>
      </c>
      <c r="E42" s="226">
        <v>1641.47</v>
      </c>
      <c r="F42" s="226">
        <v>1573.61</v>
      </c>
      <c r="G42" s="226">
        <v>1575.16</v>
      </c>
      <c r="H42" s="226">
        <v>1695.02</v>
      </c>
      <c r="I42" s="226">
        <v>1751.23</v>
      </c>
      <c r="J42" s="226">
        <v>1831.41</v>
      </c>
      <c r="K42" s="226">
        <v>1817.7</v>
      </c>
      <c r="L42" s="226">
        <v>1817.27</v>
      </c>
      <c r="M42" s="226">
        <v>1823.26</v>
      </c>
      <c r="N42" s="226">
        <v>1825.36</v>
      </c>
      <c r="O42" s="226">
        <v>1824.17</v>
      </c>
      <c r="P42" s="226">
        <v>1824.67</v>
      </c>
      <c r="Q42" s="226">
        <v>1822.24</v>
      </c>
      <c r="R42" s="226">
        <v>1797.99</v>
      </c>
      <c r="S42" s="226">
        <v>1813.41</v>
      </c>
      <c r="T42" s="226">
        <v>1820.66</v>
      </c>
      <c r="U42" s="226">
        <v>1821.57</v>
      </c>
      <c r="V42" s="226">
        <v>1787.44</v>
      </c>
      <c r="W42" s="226">
        <v>1735.65</v>
      </c>
      <c r="X42" s="226">
        <v>1723.52</v>
      </c>
      <c r="Y42" s="226">
        <v>1700.19</v>
      </c>
    </row>
    <row r="43" spans="1:25">
      <c r="A43" s="229">
        <v>24</v>
      </c>
      <c r="B43" s="226">
        <v>1697.38</v>
      </c>
      <c r="C43" s="226">
        <v>1692.69</v>
      </c>
      <c r="D43" s="226">
        <v>1728.52</v>
      </c>
      <c r="E43" s="226">
        <v>1709.72</v>
      </c>
      <c r="F43" s="226">
        <v>1684.2</v>
      </c>
      <c r="G43" s="226">
        <v>1729.77</v>
      </c>
      <c r="H43" s="226">
        <v>1748.44</v>
      </c>
      <c r="I43" s="226">
        <v>1805.49</v>
      </c>
      <c r="J43" s="226">
        <v>1850.05</v>
      </c>
      <c r="K43" s="226">
        <v>1827.77</v>
      </c>
      <c r="L43" s="226">
        <v>1816.62</v>
      </c>
      <c r="M43" s="226">
        <v>1824.56</v>
      </c>
      <c r="N43" s="226">
        <v>1815.64</v>
      </c>
      <c r="O43" s="226">
        <v>1901.43</v>
      </c>
      <c r="P43" s="226">
        <v>1825.69</v>
      </c>
      <c r="Q43" s="226">
        <v>1810.66</v>
      </c>
      <c r="R43" s="226">
        <v>1892.41</v>
      </c>
      <c r="S43" s="226">
        <v>1905.28</v>
      </c>
      <c r="T43" s="226">
        <v>1902.41</v>
      </c>
      <c r="U43" s="226">
        <v>1923.34</v>
      </c>
      <c r="V43" s="226">
        <v>1913.3</v>
      </c>
      <c r="W43" s="226">
        <v>1905.8</v>
      </c>
      <c r="X43" s="226">
        <v>1791.21</v>
      </c>
      <c r="Y43" s="226">
        <v>1760.9</v>
      </c>
    </row>
    <row r="44" spans="1:25">
      <c r="A44" s="229">
        <v>25</v>
      </c>
      <c r="B44" s="226">
        <v>1509.58</v>
      </c>
      <c r="C44" s="226">
        <v>1484.02</v>
      </c>
      <c r="D44" s="226">
        <v>1512.31</v>
      </c>
      <c r="E44" s="226">
        <v>1440.07</v>
      </c>
      <c r="F44" s="226">
        <v>1403.37</v>
      </c>
      <c r="G44" s="226">
        <v>1450.37</v>
      </c>
      <c r="H44" s="226">
        <v>1543.21</v>
      </c>
      <c r="I44" s="226">
        <v>1727.47</v>
      </c>
      <c r="J44" s="226">
        <v>2112.6799999999998</v>
      </c>
      <c r="K44" s="226">
        <v>2203.98</v>
      </c>
      <c r="L44" s="226">
        <v>2188.38</v>
      </c>
      <c r="M44" s="226">
        <v>1968.58</v>
      </c>
      <c r="N44" s="226">
        <v>2006.19</v>
      </c>
      <c r="O44" s="226">
        <v>1989.24</v>
      </c>
      <c r="P44" s="226">
        <v>2017.84</v>
      </c>
      <c r="Q44" s="226">
        <v>1701.47</v>
      </c>
      <c r="R44" s="226">
        <v>1802.21</v>
      </c>
      <c r="S44" s="226">
        <v>1687.4</v>
      </c>
      <c r="T44" s="226">
        <v>1700.5</v>
      </c>
      <c r="U44" s="226">
        <v>1909.93</v>
      </c>
      <c r="V44" s="226">
        <v>1924.58</v>
      </c>
      <c r="W44" s="226">
        <v>1887.86</v>
      </c>
      <c r="X44" s="226">
        <v>1756.47</v>
      </c>
      <c r="Y44" s="226">
        <v>1667.11</v>
      </c>
    </row>
    <row r="45" spans="1:25">
      <c r="A45" s="229">
        <v>26</v>
      </c>
      <c r="B45" s="226">
        <v>1796.64</v>
      </c>
      <c r="C45" s="226">
        <v>1759.52</v>
      </c>
      <c r="D45" s="226">
        <v>1780.84</v>
      </c>
      <c r="E45" s="226">
        <v>1713</v>
      </c>
      <c r="F45" s="226">
        <v>1681.86</v>
      </c>
      <c r="G45" s="226">
        <v>1614.12</v>
      </c>
      <c r="H45" s="226">
        <v>1673.07</v>
      </c>
      <c r="I45" s="226">
        <v>1732.88</v>
      </c>
      <c r="J45" s="226">
        <v>1909.98</v>
      </c>
      <c r="K45" s="226">
        <v>2053.6999999999998</v>
      </c>
      <c r="L45" s="226">
        <v>2059.6999999999998</v>
      </c>
      <c r="M45" s="226">
        <v>2060.69</v>
      </c>
      <c r="N45" s="226">
        <v>2079.64</v>
      </c>
      <c r="O45" s="226">
        <v>2057.96</v>
      </c>
      <c r="P45" s="226">
        <v>1808.71</v>
      </c>
      <c r="Q45" s="226">
        <v>1794.23</v>
      </c>
      <c r="R45" s="226">
        <v>1832</v>
      </c>
      <c r="S45" s="226">
        <v>1833.15</v>
      </c>
      <c r="T45" s="226">
        <v>2074.37</v>
      </c>
      <c r="U45" s="226">
        <v>2388.9299999999998</v>
      </c>
      <c r="V45" s="226">
        <v>2361.16</v>
      </c>
      <c r="W45" s="226">
        <v>2174.75</v>
      </c>
      <c r="X45" s="226">
        <v>1849.68</v>
      </c>
      <c r="Y45" s="226">
        <v>1802.16</v>
      </c>
    </row>
    <row r="46" spans="1:25">
      <c r="A46" s="229">
        <v>27</v>
      </c>
      <c r="B46" s="226">
        <v>1845.58</v>
      </c>
      <c r="C46" s="226">
        <v>1820.15</v>
      </c>
      <c r="D46" s="226">
        <v>1832.4</v>
      </c>
      <c r="E46" s="226">
        <v>1762.76</v>
      </c>
      <c r="F46" s="226">
        <v>1737.44</v>
      </c>
      <c r="G46" s="226">
        <v>1716.45</v>
      </c>
      <c r="H46" s="226">
        <v>1753.82</v>
      </c>
      <c r="I46" s="226">
        <v>1783.22</v>
      </c>
      <c r="J46" s="226">
        <v>1842.22</v>
      </c>
      <c r="K46" s="226">
        <v>1933.42</v>
      </c>
      <c r="L46" s="226">
        <v>1930.2</v>
      </c>
      <c r="M46" s="226">
        <v>1933.82</v>
      </c>
      <c r="N46" s="226">
        <v>1937.37</v>
      </c>
      <c r="O46" s="226">
        <v>1941.57</v>
      </c>
      <c r="P46" s="226">
        <v>1952.25</v>
      </c>
      <c r="Q46" s="226">
        <v>1942.18</v>
      </c>
      <c r="R46" s="226">
        <v>1999.36</v>
      </c>
      <c r="S46" s="226">
        <v>2150.85</v>
      </c>
      <c r="T46" s="226">
        <v>2109.8200000000002</v>
      </c>
      <c r="U46" s="226">
        <v>2334.44</v>
      </c>
      <c r="V46" s="226">
        <v>2240.65</v>
      </c>
      <c r="W46" s="226">
        <v>2019.67</v>
      </c>
      <c r="X46" s="226">
        <v>1934.47</v>
      </c>
      <c r="Y46" s="226">
        <v>1908.88</v>
      </c>
    </row>
    <row r="47" spans="1:25">
      <c r="A47" s="229">
        <v>28</v>
      </c>
      <c r="B47" s="226">
        <v>1845.46</v>
      </c>
      <c r="C47" s="226">
        <v>1818.21</v>
      </c>
      <c r="D47" s="226">
        <v>1864.98</v>
      </c>
      <c r="E47" s="226">
        <v>1808.58</v>
      </c>
      <c r="F47" s="226">
        <v>1765.71</v>
      </c>
      <c r="G47" s="226">
        <v>1743.51</v>
      </c>
      <c r="H47" s="226">
        <v>1754.42</v>
      </c>
      <c r="I47" s="226">
        <v>1818.75</v>
      </c>
      <c r="J47" s="226">
        <v>1869.62</v>
      </c>
      <c r="K47" s="226">
        <v>1874.81</v>
      </c>
      <c r="L47" s="226">
        <v>1871.44</v>
      </c>
      <c r="M47" s="226">
        <v>1899.03</v>
      </c>
      <c r="N47" s="226">
        <v>1910.7</v>
      </c>
      <c r="O47" s="226">
        <v>2005.12</v>
      </c>
      <c r="P47" s="226">
        <v>1941.75</v>
      </c>
      <c r="Q47" s="226">
        <v>1911.14</v>
      </c>
      <c r="R47" s="226">
        <v>1972.01</v>
      </c>
      <c r="S47" s="226">
        <v>2024.04</v>
      </c>
      <c r="T47" s="226">
        <v>2024.97</v>
      </c>
      <c r="U47" s="226">
        <v>2221.86</v>
      </c>
      <c r="V47" s="226">
        <v>2188.69</v>
      </c>
      <c r="W47" s="226">
        <v>1945.49</v>
      </c>
      <c r="X47" s="226">
        <v>1868.41</v>
      </c>
      <c r="Y47" s="226">
        <v>1827.1</v>
      </c>
    </row>
    <row r="48" spans="1:25">
      <c r="A48" s="229">
        <v>29</v>
      </c>
      <c r="B48" s="226">
        <v>1779.59</v>
      </c>
      <c r="C48" s="226">
        <v>1740.13</v>
      </c>
      <c r="D48" s="226">
        <v>1778.35</v>
      </c>
      <c r="E48" s="226">
        <v>1718.73</v>
      </c>
      <c r="F48" s="226">
        <v>1714.89</v>
      </c>
      <c r="G48" s="226">
        <v>1692.99</v>
      </c>
      <c r="H48" s="226">
        <v>1753.59</v>
      </c>
      <c r="I48" s="226">
        <v>1791.5</v>
      </c>
      <c r="J48" s="226">
        <v>1840.71</v>
      </c>
      <c r="K48" s="226">
        <v>1828.14</v>
      </c>
      <c r="L48" s="226">
        <v>1827.23</v>
      </c>
      <c r="M48" s="226">
        <v>1856.77</v>
      </c>
      <c r="N48" s="226">
        <v>1877.32</v>
      </c>
      <c r="O48" s="226">
        <v>1814.88</v>
      </c>
      <c r="P48" s="226">
        <v>1865.93</v>
      </c>
      <c r="Q48" s="226">
        <v>1854.6</v>
      </c>
      <c r="R48" s="226">
        <v>1856.38</v>
      </c>
      <c r="S48" s="226">
        <v>1912.2</v>
      </c>
      <c r="T48" s="226">
        <v>2013.79</v>
      </c>
      <c r="U48" s="226">
        <v>2059.25</v>
      </c>
      <c r="V48" s="226">
        <v>1971.72</v>
      </c>
      <c r="W48" s="226">
        <v>1918.06</v>
      </c>
      <c r="X48" s="226">
        <v>1840.03</v>
      </c>
      <c r="Y48" s="226">
        <v>1814.27</v>
      </c>
    </row>
    <row r="49" spans="1:25">
      <c r="A49" s="229">
        <v>30</v>
      </c>
      <c r="B49" s="226">
        <v>1860.27</v>
      </c>
      <c r="C49" s="226">
        <v>1864.39</v>
      </c>
      <c r="D49" s="226">
        <v>1907</v>
      </c>
      <c r="E49" s="226">
        <v>1851.95</v>
      </c>
      <c r="F49" s="226">
        <v>1807.15</v>
      </c>
      <c r="G49" s="226">
        <v>1793.65</v>
      </c>
      <c r="H49" s="226">
        <v>1861.96</v>
      </c>
      <c r="I49" s="226">
        <v>1933.44</v>
      </c>
      <c r="J49" s="226">
        <v>2034.94</v>
      </c>
      <c r="K49" s="226">
        <v>1985.43</v>
      </c>
      <c r="L49" s="226">
        <v>1992.59</v>
      </c>
      <c r="M49" s="226">
        <v>2064.04</v>
      </c>
      <c r="N49" s="226">
        <v>2085.92</v>
      </c>
      <c r="O49" s="226">
        <v>2084.94</v>
      </c>
      <c r="P49" s="226">
        <v>2045.22</v>
      </c>
      <c r="Q49" s="226">
        <v>2028.23</v>
      </c>
      <c r="R49" s="226">
        <v>2054.2199999999998</v>
      </c>
      <c r="S49" s="226">
        <v>2091.8000000000002</v>
      </c>
      <c r="T49" s="226">
        <v>2144.5500000000002</v>
      </c>
      <c r="U49" s="226">
        <v>2152.23</v>
      </c>
      <c r="V49" s="226">
        <v>2121.3000000000002</v>
      </c>
      <c r="W49" s="226">
        <v>1988.95</v>
      </c>
      <c r="X49" s="226">
        <v>1913.08</v>
      </c>
      <c r="Y49" s="226">
        <v>1904.75</v>
      </c>
    </row>
    <row r="50" spans="1:25">
      <c r="A50" s="229">
        <v>31</v>
      </c>
      <c r="B50" s="226">
        <v>1692.83</v>
      </c>
      <c r="C50" s="226">
        <v>1655.72</v>
      </c>
      <c r="D50" s="226">
        <v>1694.66</v>
      </c>
      <c r="E50" s="226">
        <v>1716.62</v>
      </c>
      <c r="F50" s="226">
        <v>1683.02</v>
      </c>
      <c r="G50" s="226">
        <v>1664.83</v>
      </c>
      <c r="H50" s="226">
        <v>1712.95</v>
      </c>
      <c r="I50" s="226">
        <v>1763.32</v>
      </c>
      <c r="J50" s="226">
        <v>1816.61</v>
      </c>
      <c r="K50" s="226">
        <v>1837.75</v>
      </c>
      <c r="L50" s="226">
        <v>1811.58</v>
      </c>
      <c r="M50" s="226">
        <v>1833.58</v>
      </c>
      <c r="N50" s="226">
        <v>1800.91</v>
      </c>
      <c r="O50" s="226">
        <v>1816.34</v>
      </c>
      <c r="P50" s="226">
        <v>1802.09</v>
      </c>
      <c r="Q50" s="226">
        <v>1807.22</v>
      </c>
      <c r="R50" s="226">
        <v>1807.61</v>
      </c>
      <c r="S50" s="226">
        <v>1819.85</v>
      </c>
      <c r="T50" s="226">
        <v>1883.55</v>
      </c>
      <c r="U50" s="226">
        <v>1941.15</v>
      </c>
      <c r="V50" s="226">
        <v>1838.9</v>
      </c>
      <c r="W50" s="226">
        <v>1817.78</v>
      </c>
      <c r="X50" s="226">
        <v>1769.73</v>
      </c>
      <c r="Y50" s="226">
        <v>1720.62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1" t="s">
        <v>321</v>
      </c>
      <c r="B52" s="462"/>
      <c r="C52" s="462"/>
      <c r="D52" s="462"/>
      <c r="E52" s="462"/>
      <c r="F52" s="462"/>
      <c r="G52" s="462"/>
      <c r="H52" s="462"/>
      <c r="I52" s="462"/>
      <c r="J52" s="462"/>
      <c r="K52" s="462"/>
      <c r="L52" s="462"/>
      <c r="M52" s="462"/>
      <c r="N52" s="462"/>
      <c r="O52" s="462"/>
      <c r="P52" s="462"/>
      <c r="Q52" s="462"/>
      <c r="R52" s="462"/>
      <c r="S52" s="462"/>
      <c r="T52" s="462"/>
      <c r="U52" s="462"/>
      <c r="V52" s="462"/>
      <c r="W52" s="462"/>
      <c r="X52" s="462"/>
      <c r="Y52" s="462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1180.79</v>
      </c>
      <c r="C54" s="226">
        <v>1157.22</v>
      </c>
      <c r="D54" s="226">
        <v>1160.52</v>
      </c>
      <c r="E54" s="226">
        <v>1114.0999999999999</v>
      </c>
      <c r="F54" s="226">
        <v>1166.5899999999999</v>
      </c>
      <c r="G54" s="226">
        <v>1374.2</v>
      </c>
      <c r="H54" s="226">
        <v>1436.11</v>
      </c>
      <c r="I54" s="226">
        <v>1485.72</v>
      </c>
      <c r="J54" s="226">
        <v>1883.59</v>
      </c>
      <c r="K54" s="226">
        <v>1878.62</v>
      </c>
      <c r="L54" s="226">
        <v>1876.65</v>
      </c>
      <c r="M54" s="226">
        <v>1878.43</v>
      </c>
      <c r="N54" s="226">
        <v>1876.36</v>
      </c>
      <c r="O54" s="226">
        <v>1875.94</v>
      </c>
      <c r="P54" s="226">
        <v>1875.22</v>
      </c>
      <c r="Q54" s="226">
        <v>1873.05</v>
      </c>
      <c r="R54" s="226">
        <v>1938.55</v>
      </c>
      <c r="S54" s="226">
        <v>1938.55</v>
      </c>
      <c r="T54" s="226">
        <v>1941.45</v>
      </c>
      <c r="U54" s="226">
        <v>2026.01</v>
      </c>
      <c r="V54" s="226">
        <v>1159.0899999999999</v>
      </c>
      <c r="W54" s="226">
        <v>1010.92</v>
      </c>
      <c r="X54" s="226">
        <v>905.32</v>
      </c>
      <c r="Y54" s="226">
        <v>1178.4100000000001</v>
      </c>
    </row>
    <row r="55" spans="1:25">
      <c r="A55" s="229">
        <v>2</v>
      </c>
      <c r="B55" s="226">
        <v>1698.34</v>
      </c>
      <c r="C55" s="226">
        <v>1703.89</v>
      </c>
      <c r="D55" s="226">
        <v>1525.73</v>
      </c>
      <c r="E55" s="226">
        <v>1517.96</v>
      </c>
      <c r="F55" s="226">
        <v>1525.6</v>
      </c>
      <c r="G55" s="226">
        <v>1700.47</v>
      </c>
      <c r="H55" s="226">
        <v>1702.81</v>
      </c>
      <c r="I55" s="226">
        <v>2036.13</v>
      </c>
      <c r="J55" s="226">
        <v>2158.0500000000002</v>
      </c>
      <c r="K55" s="226">
        <v>2160.59</v>
      </c>
      <c r="L55" s="226">
        <v>2158.08</v>
      </c>
      <c r="M55" s="226">
        <v>2155.27</v>
      </c>
      <c r="N55" s="226">
        <v>2155.61</v>
      </c>
      <c r="O55" s="226">
        <v>2154.63</v>
      </c>
      <c r="P55" s="226">
        <v>2154.77</v>
      </c>
      <c r="Q55" s="226">
        <v>2154.34</v>
      </c>
      <c r="R55" s="226">
        <v>2225.13</v>
      </c>
      <c r="S55" s="226">
        <v>2226.79</v>
      </c>
      <c r="T55" s="226">
        <v>2233.86</v>
      </c>
      <c r="U55" s="226">
        <v>2271.96</v>
      </c>
      <c r="V55" s="226">
        <v>2037.5</v>
      </c>
      <c r="W55" s="226">
        <v>1917.25</v>
      </c>
      <c r="X55" s="226">
        <v>1828.72</v>
      </c>
      <c r="Y55" s="226">
        <v>1665.13</v>
      </c>
    </row>
    <row r="56" spans="1:25">
      <c r="A56" s="229">
        <v>3</v>
      </c>
      <c r="B56" s="226">
        <v>1134.3599999999999</v>
      </c>
      <c r="C56" s="226">
        <v>1139.4100000000001</v>
      </c>
      <c r="D56" s="226">
        <v>1140.25</v>
      </c>
      <c r="E56" s="226">
        <v>1093.78</v>
      </c>
      <c r="F56" s="226">
        <v>1137.44</v>
      </c>
      <c r="G56" s="226">
        <v>1244.08</v>
      </c>
      <c r="H56" s="226">
        <v>1368.41</v>
      </c>
      <c r="I56" s="226">
        <v>1628.17</v>
      </c>
      <c r="J56" s="226">
        <v>1854.42</v>
      </c>
      <c r="K56" s="226">
        <v>1859.24</v>
      </c>
      <c r="L56" s="226">
        <v>1856.58</v>
      </c>
      <c r="M56" s="226">
        <v>1852.03</v>
      </c>
      <c r="N56" s="226">
        <v>1849.7</v>
      </c>
      <c r="O56" s="226">
        <v>1841.73</v>
      </c>
      <c r="P56" s="226">
        <v>1916.36</v>
      </c>
      <c r="Q56" s="226">
        <v>1914.01</v>
      </c>
      <c r="R56" s="226">
        <v>1907.4</v>
      </c>
      <c r="S56" s="226">
        <v>1881.86</v>
      </c>
      <c r="T56" s="226">
        <v>1847.55</v>
      </c>
      <c r="U56" s="226">
        <v>2022.15</v>
      </c>
      <c r="V56" s="226">
        <v>1699.62</v>
      </c>
      <c r="W56" s="226">
        <v>1561.83</v>
      </c>
      <c r="X56" s="226">
        <v>1349.78</v>
      </c>
      <c r="Y56" s="226">
        <v>1123.83</v>
      </c>
    </row>
    <row r="57" spans="1:25">
      <c r="A57" s="229">
        <v>4</v>
      </c>
      <c r="B57" s="226">
        <v>1196.05</v>
      </c>
      <c r="C57" s="226">
        <v>1121.46</v>
      </c>
      <c r="D57" s="226">
        <v>1111.69</v>
      </c>
      <c r="E57" s="226">
        <v>1011.89</v>
      </c>
      <c r="F57" s="226">
        <v>1111.49</v>
      </c>
      <c r="G57" s="226">
        <v>1192.7</v>
      </c>
      <c r="H57" s="226">
        <v>1334.93</v>
      </c>
      <c r="I57" s="226">
        <v>1546.74</v>
      </c>
      <c r="J57" s="226">
        <v>1713.28</v>
      </c>
      <c r="K57" s="226">
        <v>1715.53</v>
      </c>
      <c r="L57" s="226">
        <v>1713.33</v>
      </c>
      <c r="M57" s="226">
        <v>1713.97</v>
      </c>
      <c r="N57" s="226">
        <v>1723.67</v>
      </c>
      <c r="O57" s="226">
        <v>1716.2</v>
      </c>
      <c r="P57" s="226">
        <v>1712.8</v>
      </c>
      <c r="Q57" s="226">
        <v>1711.82</v>
      </c>
      <c r="R57" s="226">
        <v>1812.18</v>
      </c>
      <c r="S57" s="226">
        <v>1832.49</v>
      </c>
      <c r="T57" s="226">
        <v>1814.35</v>
      </c>
      <c r="U57" s="226">
        <v>1846.28</v>
      </c>
      <c r="V57" s="226">
        <v>1697.78</v>
      </c>
      <c r="W57" s="226">
        <v>1607.35</v>
      </c>
      <c r="X57" s="226">
        <v>1447.38</v>
      </c>
      <c r="Y57" s="226">
        <v>1190.5899999999999</v>
      </c>
    </row>
    <row r="58" spans="1:25">
      <c r="A58" s="229">
        <v>5</v>
      </c>
      <c r="B58" s="226">
        <v>1079.8900000000001</v>
      </c>
      <c r="C58" s="226">
        <v>1067.4000000000001</v>
      </c>
      <c r="D58" s="226">
        <v>1068.23</v>
      </c>
      <c r="E58" s="226">
        <v>905.71</v>
      </c>
      <c r="F58" s="226">
        <v>1040.6400000000001</v>
      </c>
      <c r="G58" s="226">
        <v>1070.71</v>
      </c>
      <c r="H58" s="226">
        <v>1123.6500000000001</v>
      </c>
      <c r="I58" s="226">
        <v>1325.84</v>
      </c>
      <c r="J58" s="226">
        <v>1496.31</v>
      </c>
      <c r="K58" s="226">
        <v>1522.49</v>
      </c>
      <c r="L58" s="226">
        <v>1517.75</v>
      </c>
      <c r="M58" s="226">
        <v>1517.93</v>
      </c>
      <c r="N58" s="226">
        <v>1516.17</v>
      </c>
      <c r="O58" s="226">
        <v>1512.32</v>
      </c>
      <c r="P58" s="226">
        <v>1508.54</v>
      </c>
      <c r="Q58" s="226">
        <v>1493.9</v>
      </c>
      <c r="R58" s="226">
        <v>1583.3</v>
      </c>
      <c r="S58" s="226">
        <v>1577.11</v>
      </c>
      <c r="T58" s="226">
        <v>1572.87</v>
      </c>
      <c r="U58" s="226">
        <v>1612.29</v>
      </c>
      <c r="V58" s="226">
        <v>1500.26</v>
      </c>
      <c r="W58" s="226">
        <v>1133.18</v>
      </c>
      <c r="X58" s="226">
        <v>1081.31</v>
      </c>
      <c r="Y58" s="226">
        <v>1077.69</v>
      </c>
    </row>
    <row r="59" spans="1:25">
      <c r="A59" s="229">
        <v>6</v>
      </c>
      <c r="B59" s="226">
        <v>1283.99</v>
      </c>
      <c r="C59" s="226">
        <v>1249.93</v>
      </c>
      <c r="D59" s="226">
        <v>1251.98</v>
      </c>
      <c r="E59" s="226">
        <v>1084.23</v>
      </c>
      <c r="F59" s="226">
        <v>1146.1500000000001</v>
      </c>
      <c r="G59" s="226">
        <v>1208.1600000000001</v>
      </c>
      <c r="H59" s="226">
        <v>1236.74</v>
      </c>
      <c r="I59" s="226">
        <v>1354.54</v>
      </c>
      <c r="J59" s="226">
        <v>1394.69</v>
      </c>
      <c r="K59" s="226">
        <v>1426.28</v>
      </c>
      <c r="L59" s="226">
        <v>1427</v>
      </c>
      <c r="M59" s="226">
        <v>1425.5</v>
      </c>
      <c r="N59" s="226">
        <v>1425.85</v>
      </c>
      <c r="O59" s="226">
        <v>1427.83</v>
      </c>
      <c r="P59" s="226">
        <v>1430.03</v>
      </c>
      <c r="Q59" s="226">
        <v>1426.94</v>
      </c>
      <c r="R59" s="226">
        <v>1512.72</v>
      </c>
      <c r="S59" s="226">
        <v>1515.39</v>
      </c>
      <c r="T59" s="226">
        <v>1507.86</v>
      </c>
      <c r="U59" s="226">
        <v>1544.33</v>
      </c>
      <c r="V59" s="226">
        <v>1425.54</v>
      </c>
      <c r="W59" s="226">
        <v>1400.23</v>
      </c>
      <c r="X59" s="226">
        <v>1350.81</v>
      </c>
      <c r="Y59" s="226">
        <v>1318.83</v>
      </c>
    </row>
    <row r="60" spans="1:25">
      <c r="A60" s="229">
        <v>7</v>
      </c>
      <c r="B60" s="226">
        <v>1105.82</v>
      </c>
      <c r="C60" s="226">
        <v>936.43</v>
      </c>
      <c r="D60" s="226">
        <v>1103.7</v>
      </c>
      <c r="E60" s="226">
        <v>1075.93</v>
      </c>
      <c r="F60" s="226">
        <v>1089.9000000000001</v>
      </c>
      <c r="G60" s="226">
        <v>1105.2</v>
      </c>
      <c r="H60" s="226">
        <v>1205.67</v>
      </c>
      <c r="I60" s="226">
        <v>1208.56</v>
      </c>
      <c r="J60" s="226">
        <v>1202.17</v>
      </c>
      <c r="K60" s="226">
        <v>1201.31</v>
      </c>
      <c r="L60" s="226">
        <v>1201.81</v>
      </c>
      <c r="M60" s="226">
        <v>1202.72</v>
      </c>
      <c r="N60" s="226">
        <v>1194.0999999999999</v>
      </c>
      <c r="O60" s="226">
        <v>1191.8800000000001</v>
      </c>
      <c r="P60" s="226">
        <v>1188.68</v>
      </c>
      <c r="Q60" s="226">
        <v>1176.19</v>
      </c>
      <c r="R60" s="226">
        <v>1215.58</v>
      </c>
      <c r="S60" s="226">
        <v>1190.6099999999999</v>
      </c>
      <c r="T60" s="226">
        <v>1179.97</v>
      </c>
      <c r="U60" s="226">
        <v>1207.67</v>
      </c>
      <c r="V60" s="226">
        <v>1130.8</v>
      </c>
      <c r="W60" s="226">
        <v>1118.1300000000001</v>
      </c>
      <c r="X60" s="226">
        <v>1116.83</v>
      </c>
      <c r="Y60" s="226">
        <v>1116.53</v>
      </c>
    </row>
    <row r="61" spans="1:25">
      <c r="A61" s="229">
        <v>8</v>
      </c>
      <c r="B61" s="226">
        <v>898.77</v>
      </c>
      <c r="C61" s="226">
        <v>900.78</v>
      </c>
      <c r="D61" s="226">
        <v>882.63</v>
      </c>
      <c r="E61" s="226">
        <v>869.77</v>
      </c>
      <c r="F61" s="226">
        <v>886.15</v>
      </c>
      <c r="G61" s="226">
        <v>888.11</v>
      </c>
      <c r="H61" s="226">
        <v>888.68</v>
      </c>
      <c r="I61" s="226">
        <v>889.31</v>
      </c>
      <c r="J61" s="226">
        <v>889.61</v>
      </c>
      <c r="K61" s="226">
        <v>889</v>
      </c>
      <c r="L61" s="226">
        <v>888.06</v>
      </c>
      <c r="M61" s="226">
        <v>888.14</v>
      </c>
      <c r="N61" s="226">
        <v>888.42</v>
      </c>
      <c r="O61" s="226">
        <v>887.58</v>
      </c>
      <c r="P61" s="226">
        <v>887.53</v>
      </c>
      <c r="Q61" s="226">
        <v>886.17</v>
      </c>
      <c r="R61" s="226">
        <v>915.43</v>
      </c>
      <c r="S61" s="226">
        <v>916.44</v>
      </c>
      <c r="T61" s="226">
        <v>915.85</v>
      </c>
      <c r="U61" s="226">
        <v>920.97</v>
      </c>
      <c r="V61" s="226">
        <v>916.1</v>
      </c>
      <c r="W61" s="226">
        <v>905.9</v>
      </c>
      <c r="X61" s="226">
        <v>902.68</v>
      </c>
      <c r="Y61" s="226">
        <v>897.37</v>
      </c>
    </row>
    <row r="62" spans="1:25">
      <c r="A62" s="229">
        <v>9</v>
      </c>
      <c r="B62" s="226">
        <v>1083.52</v>
      </c>
      <c r="C62" s="226">
        <v>1067.6400000000001</v>
      </c>
      <c r="D62" s="226">
        <v>1061.43</v>
      </c>
      <c r="E62" s="226">
        <v>1036.8699999999999</v>
      </c>
      <c r="F62" s="226">
        <v>1029.02</v>
      </c>
      <c r="G62" s="226">
        <v>1091.19</v>
      </c>
      <c r="H62" s="226">
        <v>1123.46</v>
      </c>
      <c r="I62" s="226">
        <v>1146.27</v>
      </c>
      <c r="J62" s="226">
        <v>1146.95</v>
      </c>
      <c r="K62" s="226">
        <v>1146.97</v>
      </c>
      <c r="L62" s="226">
        <v>1146.31</v>
      </c>
      <c r="M62" s="226">
        <v>1146.19</v>
      </c>
      <c r="N62" s="226">
        <v>1146.25</v>
      </c>
      <c r="O62" s="226">
        <v>1144.9000000000001</v>
      </c>
      <c r="P62" s="226">
        <v>1144.3</v>
      </c>
      <c r="Q62" s="226">
        <v>1141.92</v>
      </c>
      <c r="R62" s="226">
        <v>1184.17</v>
      </c>
      <c r="S62" s="226">
        <v>1187.19</v>
      </c>
      <c r="T62" s="226">
        <v>1242.8900000000001</v>
      </c>
      <c r="U62" s="226">
        <v>1254.5</v>
      </c>
      <c r="V62" s="226">
        <v>1164.04</v>
      </c>
      <c r="W62" s="226">
        <v>1139.5999999999999</v>
      </c>
      <c r="X62" s="226">
        <v>1138.1199999999999</v>
      </c>
      <c r="Y62" s="226">
        <v>1119.1099999999999</v>
      </c>
    </row>
    <row r="63" spans="1:25">
      <c r="A63" s="229">
        <v>10</v>
      </c>
      <c r="B63" s="226">
        <v>932.76</v>
      </c>
      <c r="C63" s="226">
        <v>933.1</v>
      </c>
      <c r="D63" s="226">
        <v>934.25</v>
      </c>
      <c r="E63" s="226">
        <v>900.33</v>
      </c>
      <c r="F63" s="226">
        <v>900.58</v>
      </c>
      <c r="G63" s="226">
        <v>943.71</v>
      </c>
      <c r="H63" s="226">
        <v>946.5</v>
      </c>
      <c r="I63" s="226">
        <v>963.2</v>
      </c>
      <c r="J63" s="226">
        <v>971.8</v>
      </c>
      <c r="K63" s="226">
        <v>971.56</v>
      </c>
      <c r="L63" s="226">
        <v>971.22</v>
      </c>
      <c r="M63" s="226">
        <v>971.09</v>
      </c>
      <c r="N63" s="226">
        <v>970.01</v>
      </c>
      <c r="O63" s="226">
        <v>972.02</v>
      </c>
      <c r="P63" s="226">
        <v>968.86</v>
      </c>
      <c r="Q63" s="226">
        <v>957.97</v>
      </c>
      <c r="R63" s="226">
        <v>993.11</v>
      </c>
      <c r="S63" s="226">
        <v>1002.48</v>
      </c>
      <c r="T63" s="226">
        <v>1061.99</v>
      </c>
      <c r="U63" s="226">
        <v>1101.76</v>
      </c>
      <c r="V63" s="226">
        <v>1010.2</v>
      </c>
      <c r="W63" s="226">
        <v>933.94</v>
      </c>
      <c r="X63" s="226">
        <v>933.34</v>
      </c>
      <c r="Y63" s="226">
        <v>932.67</v>
      </c>
    </row>
    <row r="64" spans="1:25">
      <c r="A64" s="229">
        <v>11</v>
      </c>
      <c r="B64" s="226">
        <v>1176.8</v>
      </c>
      <c r="C64" s="226">
        <v>1159.9100000000001</v>
      </c>
      <c r="D64" s="226">
        <v>1149.3800000000001</v>
      </c>
      <c r="E64" s="226">
        <v>1117.0899999999999</v>
      </c>
      <c r="F64" s="226">
        <v>1123.42</v>
      </c>
      <c r="G64" s="226">
        <v>1165.6600000000001</v>
      </c>
      <c r="H64" s="226">
        <v>1208.08</v>
      </c>
      <c r="I64" s="226">
        <v>1240.0899999999999</v>
      </c>
      <c r="J64" s="226">
        <v>1241.51</v>
      </c>
      <c r="K64" s="226">
        <v>1243.6400000000001</v>
      </c>
      <c r="L64" s="226">
        <v>1243</v>
      </c>
      <c r="M64" s="226">
        <v>1243.92</v>
      </c>
      <c r="N64" s="226">
        <v>1237.74</v>
      </c>
      <c r="O64" s="226">
        <v>1234.4000000000001</v>
      </c>
      <c r="P64" s="226">
        <v>1234.0899999999999</v>
      </c>
      <c r="Q64" s="226">
        <v>1232.18</v>
      </c>
      <c r="R64" s="226">
        <v>1300.56</v>
      </c>
      <c r="S64" s="226">
        <v>1299.04</v>
      </c>
      <c r="T64" s="226">
        <v>1356.99</v>
      </c>
      <c r="U64" s="226">
        <v>1396.62</v>
      </c>
      <c r="V64" s="226">
        <v>1232.71</v>
      </c>
      <c r="W64" s="226">
        <v>1218.58</v>
      </c>
      <c r="X64" s="226">
        <v>1210.68</v>
      </c>
      <c r="Y64" s="226">
        <v>1230.6300000000001</v>
      </c>
    </row>
    <row r="65" spans="1:25">
      <c r="A65" s="229">
        <v>12</v>
      </c>
      <c r="B65" s="226">
        <v>1450.2</v>
      </c>
      <c r="C65" s="226">
        <v>1418.43</v>
      </c>
      <c r="D65" s="226">
        <v>1429.47</v>
      </c>
      <c r="E65" s="226">
        <v>1371.67</v>
      </c>
      <c r="F65" s="226">
        <v>1344.75</v>
      </c>
      <c r="G65" s="226">
        <v>1402.11</v>
      </c>
      <c r="H65" s="226">
        <v>1425.64</v>
      </c>
      <c r="I65" s="226">
        <v>1500.84</v>
      </c>
      <c r="J65" s="226">
        <v>1518.54</v>
      </c>
      <c r="K65" s="226">
        <v>1516.06</v>
      </c>
      <c r="L65" s="226">
        <v>1510.93</v>
      </c>
      <c r="M65" s="226">
        <v>1511.94</v>
      </c>
      <c r="N65" s="226">
        <v>1511.37</v>
      </c>
      <c r="O65" s="226">
        <v>1510.3</v>
      </c>
      <c r="P65" s="226">
        <v>1509.11</v>
      </c>
      <c r="Q65" s="226">
        <v>1507.86</v>
      </c>
      <c r="R65" s="226">
        <v>1596.54</v>
      </c>
      <c r="S65" s="226">
        <v>1597.1</v>
      </c>
      <c r="T65" s="226">
        <v>1673.3</v>
      </c>
      <c r="U65" s="226">
        <v>1717.13</v>
      </c>
      <c r="V65" s="226">
        <v>1610.12</v>
      </c>
      <c r="W65" s="226">
        <v>1573.88</v>
      </c>
      <c r="X65" s="226">
        <v>1525.11</v>
      </c>
      <c r="Y65" s="226">
        <v>1496.8</v>
      </c>
    </row>
    <row r="66" spans="1:25">
      <c r="A66" s="229">
        <v>13</v>
      </c>
      <c r="B66" s="226">
        <v>1544.32</v>
      </c>
      <c r="C66" s="226">
        <v>1498.98</v>
      </c>
      <c r="D66" s="226">
        <v>1514.51</v>
      </c>
      <c r="E66" s="226">
        <v>1447.86</v>
      </c>
      <c r="F66" s="226">
        <v>1419.65</v>
      </c>
      <c r="G66" s="226">
        <v>1484.68</v>
      </c>
      <c r="H66" s="226">
        <v>1506.89</v>
      </c>
      <c r="I66" s="226">
        <v>1541.54</v>
      </c>
      <c r="J66" s="226">
        <v>1706.84</v>
      </c>
      <c r="K66" s="226">
        <v>1722.2</v>
      </c>
      <c r="L66" s="226">
        <v>1717.5</v>
      </c>
      <c r="M66" s="226">
        <v>1716.79</v>
      </c>
      <c r="N66" s="226">
        <v>1716.22</v>
      </c>
      <c r="O66" s="226">
        <v>1714.78</v>
      </c>
      <c r="P66" s="226">
        <v>1713.6</v>
      </c>
      <c r="Q66" s="226">
        <v>1710.77</v>
      </c>
      <c r="R66" s="226">
        <v>1806.27</v>
      </c>
      <c r="S66" s="226">
        <v>1831.34</v>
      </c>
      <c r="T66" s="226">
        <v>1917.08</v>
      </c>
      <c r="U66" s="226">
        <v>1930.29</v>
      </c>
      <c r="V66" s="226">
        <v>1816.49</v>
      </c>
      <c r="W66" s="226">
        <v>1745.02</v>
      </c>
      <c r="X66" s="226">
        <v>1636.33</v>
      </c>
      <c r="Y66" s="226">
        <v>1578.75</v>
      </c>
    </row>
    <row r="67" spans="1:25">
      <c r="A67" s="229">
        <v>14</v>
      </c>
      <c r="B67" s="226">
        <v>1292.1500000000001</v>
      </c>
      <c r="C67" s="226">
        <v>1193.5</v>
      </c>
      <c r="D67" s="226">
        <v>1155.49</v>
      </c>
      <c r="E67" s="226">
        <v>1043.24</v>
      </c>
      <c r="F67" s="226">
        <v>1029.1300000000001</v>
      </c>
      <c r="G67" s="226">
        <v>1073.72</v>
      </c>
      <c r="H67" s="226">
        <v>1125.26</v>
      </c>
      <c r="I67" s="226">
        <v>1287.71</v>
      </c>
      <c r="J67" s="226">
        <v>1286.02</v>
      </c>
      <c r="K67" s="226">
        <v>1288.46</v>
      </c>
      <c r="L67" s="226">
        <v>1288.97</v>
      </c>
      <c r="M67" s="226">
        <v>1293.96</v>
      </c>
      <c r="N67" s="226">
        <v>1297.32</v>
      </c>
      <c r="O67" s="226">
        <v>1297.45</v>
      </c>
      <c r="P67" s="226">
        <v>1294.01</v>
      </c>
      <c r="Q67" s="226">
        <v>1300.56</v>
      </c>
      <c r="R67" s="226">
        <v>1358.83</v>
      </c>
      <c r="S67" s="226">
        <v>1363.35</v>
      </c>
      <c r="T67" s="226">
        <v>1387.53</v>
      </c>
      <c r="U67" s="226">
        <v>1930.13</v>
      </c>
      <c r="V67" s="226">
        <v>1696.84</v>
      </c>
      <c r="W67" s="226">
        <v>1520.45</v>
      </c>
      <c r="X67" s="226">
        <v>1386.26</v>
      </c>
      <c r="Y67" s="226">
        <v>1278.0999999999999</v>
      </c>
    </row>
    <row r="68" spans="1:25">
      <c r="A68" s="229">
        <v>15</v>
      </c>
      <c r="B68" s="226">
        <v>1239.03</v>
      </c>
      <c r="C68" s="226">
        <v>1221.8800000000001</v>
      </c>
      <c r="D68" s="226">
        <v>1232.01</v>
      </c>
      <c r="E68" s="226">
        <v>1189.51</v>
      </c>
      <c r="F68" s="226">
        <v>1173.8699999999999</v>
      </c>
      <c r="G68" s="226">
        <v>1183.06</v>
      </c>
      <c r="H68" s="226">
        <v>1276.1500000000001</v>
      </c>
      <c r="I68" s="226">
        <v>1434.36</v>
      </c>
      <c r="J68" s="226">
        <v>1432.86</v>
      </c>
      <c r="K68" s="226">
        <v>1424.85</v>
      </c>
      <c r="L68" s="226">
        <v>1406.42</v>
      </c>
      <c r="M68" s="226">
        <v>1404.48</v>
      </c>
      <c r="N68" s="226">
        <v>1403.73</v>
      </c>
      <c r="O68" s="226">
        <v>1416.39</v>
      </c>
      <c r="P68" s="226">
        <v>1402.03</v>
      </c>
      <c r="Q68" s="226">
        <v>1397.73</v>
      </c>
      <c r="R68" s="226">
        <v>1476.11</v>
      </c>
      <c r="S68" s="226">
        <v>1469.84</v>
      </c>
      <c r="T68" s="226">
        <v>1807.75</v>
      </c>
      <c r="U68" s="226">
        <v>1999.67</v>
      </c>
      <c r="V68" s="226">
        <v>1799.58</v>
      </c>
      <c r="W68" s="226">
        <v>1647.54</v>
      </c>
      <c r="X68" s="226">
        <v>1501.14</v>
      </c>
      <c r="Y68" s="226">
        <v>1435.84</v>
      </c>
    </row>
    <row r="69" spans="1:25">
      <c r="A69" s="229">
        <v>16</v>
      </c>
      <c r="B69" s="226">
        <v>995.28</v>
      </c>
      <c r="C69" s="226">
        <v>993.74</v>
      </c>
      <c r="D69" s="226">
        <v>996.08</v>
      </c>
      <c r="E69" s="226">
        <v>985.34</v>
      </c>
      <c r="F69" s="226">
        <v>986.92</v>
      </c>
      <c r="G69" s="226">
        <v>1055.28</v>
      </c>
      <c r="H69" s="226">
        <v>1087.99</v>
      </c>
      <c r="I69" s="226">
        <v>1096.1199999999999</v>
      </c>
      <c r="J69" s="226">
        <v>1462.15</v>
      </c>
      <c r="K69" s="226">
        <v>1467.25</v>
      </c>
      <c r="L69" s="226">
        <v>1107.5899999999999</v>
      </c>
      <c r="M69" s="226">
        <v>1108.71</v>
      </c>
      <c r="N69" s="226">
        <v>1108.54</v>
      </c>
      <c r="O69" s="226">
        <v>1107.6600000000001</v>
      </c>
      <c r="P69" s="226">
        <v>1162.1300000000001</v>
      </c>
      <c r="Q69" s="226">
        <v>1337.57</v>
      </c>
      <c r="R69" s="226">
        <v>1480.81</v>
      </c>
      <c r="S69" s="226">
        <v>1511.51</v>
      </c>
      <c r="T69" s="226">
        <v>1929.06</v>
      </c>
      <c r="U69" s="226">
        <v>2063.59</v>
      </c>
      <c r="V69" s="226">
        <v>1751.64</v>
      </c>
      <c r="W69" s="226">
        <v>1639.04</v>
      </c>
      <c r="X69" s="226">
        <v>1459.72</v>
      </c>
      <c r="Y69" s="226">
        <v>1304.6500000000001</v>
      </c>
    </row>
    <row r="70" spans="1:25">
      <c r="A70" s="229">
        <v>17</v>
      </c>
      <c r="B70" s="226">
        <v>1247.4100000000001</v>
      </c>
      <c r="C70" s="226">
        <v>1149.27</v>
      </c>
      <c r="D70" s="226">
        <v>1144.9000000000001</v>
      </c>
      <c r="E70" s="226">
        <v>874.23</v>
      </c>
      <c r="F70" s="226">
        <v>910.95</v>
      </c>
      <c r="G70" s="226">
        <v>1015.89</v>
      </c>
      <c r="H70" s="226">
        <v>1064.76</v>
      </c>
      <c r="I70" s="226">
        <v>1173.44</v>
      </c>
      <c r="J70" s="226">
        <v>1306.8599999999999</v>
      </c>
      <c r="K70" s="226">
        <v>1381.73</v>
      </c>
      <c r="L70" s="226">
        <v>1358.3</v>
      </c>
      <c r="M70" s="226">
        <v>1355.04</v>
      </c>
      <c r="N70" s="226">
        <v>1332.93</v>
      </c>
      <c r="O70" s="226">
        <v>1392.48</v>
      </c>
      <c r="P70" s="226">
        <v>1255.71</v>
      </c>
      <c r="Q70" s="226">
        <v>1525.01</v>
      </c>
      <c r="R70" s="226">
        <v>1623.01</v>
      </c>
      <c r="S70" s="226">
        <v>1622.5</v>
      </c>
      <c r="T70" s="226">
        <v>1919.33</v>
      </c>
      <c r="U70" s="226">
        <v>2037.42</v>
      </c>
      <c r="V70" s="226">
        <v>1702.37</v>
      </c>
      <c r="W70" s="226">
        <v>1610.71</v>
      </c>
      <c r="X70" s="226">
        <v>1467.7</v>
      </c>
      <c r="Y70" s="226">
        <v>1397.43</v>
      </c>
    </row>
    <row r="71" spans="1:25">
      <c r="A71" s="229">
        <v>18</v>
      </c>
      <c r="B71" s="226">
        <v>1270.52</v>
      </c>
      <c r="C71" s="226">
        <v>1132.28</v>
      </c>
      <c r="D71" s="226">
        <v>1125.26</v>
      </c>
      <c r="E71" s="226">
        <v>1063.1199999999999</v>
      </c>
      <c r="F71" s="226">
        <v>1042.1400000000001</v>
      </c>
      <c r="G71" s="226">
        <v>1180.8599999999999</v>
      </c>
      <c r="H71" s="226">
        <v>1407.64</v>
      </c>
      <c r="I71" s="226">
        <v>1530.99</v>
      </c>
      <c r="J71" s="226">
        <v>1830.41</v>
      </c>
      <c r="K71" s="226">
        <v>1830.69</v>
      </c>
      <c r="L71" s="226">
        <v>1829.43</v>
      </c>
      <c r="M71" s="226">
        <v>1829.64</v>
      </c>
      <c r="N71" s="226">
        <v>1827.98</v>
      </c>
      <c r="O71" s="226">
        <v>1825.67</v>
      </c>
      <c r="P71" s="226">
        <v>1818.33</v>
      </c>
      <c r="Q71" s="226">
        <v>1808.86</v>
      </c>
      <c r="R71" s="226">
        <v>1837.6</v>
      </c>
      <c r="S71" s="226">
        <v>1847.92</v>
      </c>
      <c r="T71" s="226">
        <v>2037.33</v>
      </c>
      <c r="U71" s="226">
        <v>2146.4</v>
      </c>
      <c r="V71" s="226">
        <v>1960.72</v>
      </c>
      <c r="W71" s="226">
        <v>1836.77</v>
      </c>
      <c r="X71" s="226">
        <v>1560.96</v>
      </c>
      <c r="Y71" s="226">
        <v>1484.61</v>
      </c>
    </row>
    <row r="72" spans="1:25">
      <c r="A72" s="229">
        <v>19</v>
      </c>
      <c r="B72" s="226">
        <v>1381.2</v>
      </c>
      <c r="C72" s="226">
        <v>1344.77</v>
      </c>
      <c r="D72" s="226">
        <v>1330.23</v>
      </c>
      <c r="E72" s="226">
        <v>1246.76</v>
      </c>
      <c r="F72" s="226">
        <v>1231.81</v>
      </c>
      <c r="G72" s="226">
        <v>1304.48</v>
      </c>
      <c r="H72" s="226">
        <v>1328.06</v>
      </c>
      <c r="I72" s="226">
        <v>1755.08</v>
      </c>
      <c r="J72" s="226">
        <v>2010.5</v>
      </c>
      <c r="K72" s="226">
        <v>2091.91</v>
      </c>
      <c r="L72" s="226">
        <v>2095.96</v>
      </c>
      <c r="M72" s="226">
        <v>2084.81</v>
      </c>
      <c r="N72" s="226">
        <v>2082.35</v>
      </c>
      <c r="O72" s="226">
        <v>2227</v>
      </c>
      <c r="P72" s="226">
        <v>2231.9299999999998</v>
      </c>
      <c r="Q72" s="226">
        <v>2087.4499999999998</v>
      </c>
      <c r="R72" s="226">
        <v>2187.11</v>
      </c>
      <c r="S72" s="226">
        <v>2100.86</v>
      </c>
      <c r="T72" s="226">
        <v>2275.1999999999998</v>
      </c>
      <c r="U72" s="226">
        <v>2390.8000000000002</v>
      </c>
      <c r="V72" s="226">
        <v>2097.9299999999998</v>
      </c>
      <c r="W72" s="226">
        <v>2039.24</v>
      </c>
      <c r="X72" s="226">
        <v>1634.35</v>
      </c>
      <c r="Y72" s="226">
        <v>1523.57</v>
      </c>
    </row>
    <row r="73" spans="1:25">
      <c r="A73" s="229">
        <v>20</v>
      </c>
      <c r="B73" s="226">
        <v>1693.72</v>
      </c>
      <c r="C73" s="226">
        <v>1532.53</v>
      </c>
      <c r="D73" s="226">
        <v>1301.3399999999999</v>
      </c>
      <c r="E73" s="226">
        <v>1369.63</v>
      </c>
      <c r="F73" s="226">
        <v>1355.04</v>
      </c>
      <c r="G73" s="226">
        <v>1368</v>
      </c>
      <c r="H73" s="226">
        <v>1614.71</v>
      </c>
      <c r="I73" s="226">
        <v>1714.4</v>
      </c>
      <c r="J73" s="226">
        <v>1733.39</v>
      </c>
      <c r="K73" s="226">
        <v>1804.07</v>
      </c>
      <c r="L73" s="226">
        <v>1821.23</v>
      </c>
      <c r="M73" s="226">
        <v>1810.29</v>
      </c>
      <c r="N73" s="226">
        <v>1814.85</v>
      </c>
      <c r="O73" s="226">
        <v>1831.2</v>
      </c>
      <c r="P73" s="226">
        <v>1917.44</v>
      </c>
      <c r="Q73" s="226">
        <v>1899.9</v>
      </c>
      <c r="R73" s="226">
        <v>1972.53</v>
      </c>
      <c r="S73" s="226">
        <v>1869.64</v>
      </c>
      <c r="T73" s="226">
        <v>1840.26</v>
      </c>
      <c r="U73" s="226">
        <v>1907.29</v>
      </c>
      <c r="V73" s="226">
        <v>1869.2</v>
      </c>
      <c r="W73" s="226">
        <v>1819.45</v>
      </c>
      <c r="X73" s="226">
        <v>1760.62</v>
      </c>
      <c r="Y73" s="226">
        <v>1723.34</v>
      </c>
    </row>
    <row r="74" spans="1:25">
      <c r="A74" s="229">
        <v>21</v>
      </c>
      <c r="B74" s="226">
        <v>1413.84</v>
      </c>
      <c r="C74" s="226">
        <v>1387.81</v>
      </c>
      <c r="D74" s="226">
        <v>1345.08</v>
      </c>
      <c r="E74" s="226">
        <v>1318.71</v>
      </c>
      <c r="F74" s="226">
        <v>1369.16</v>
      </c>
      <c r="G74" s="226">
        <v>1374.43</v>
      </c>
      <c r="H74" s="226">
        <v>1602.99</v>
      </c>
      <c r="I74" s="226">
        <v>1666.31</v>
      </c>
      <c r="J74" s="226">
        <v>1850.44</v>
      </c>
      <c r="K74" s="226">
        <v>1825.07</v>
      </c>
      <c r="L74" s="226">
        <v>1716.52</v>
      </c>
      <c r="M74" s="226">
        <v>1806.59</v>
      </c>
      <c r="N74" s="226">
        <v>1829.51</v>
      </c>
      <c r="O74" s="226">
        <v>1832.39</v>
      </c>
      <c r="P74" s="226">
        <v>1661.42</v>
      </c>
      <c r="Q74" s="226">
        <v>1643.87</v>
      </c>
      <c r="R74" s="226">
        <v>1687.19</v>
      </c>
      <c r="S74" s="226">
        <v>1686.23</v>
      </c>
      <c r="T74" s="226">
        <v>1711.5</v>
      </c>
      <c r="U74" s="226">
        <v>1898.99</v>
      </c>
      <c r="V74" s="226">
        <v>1801.19</v>
      </c>
      <c r="W74" s="226">
        <v>1651.37</v>
      </c>
      <c r="X74" s="226">
        <v>1350.27</v>
      </c>
      <c r="Y74" s="226">
        <v>1328.14</v>
      </c>
    </row>
    <row r="75" spans="1:25">
      <c r="A75" s="229">
        <v>22</v>
      </c>
      <c r="B75" s="226">
        <v>1696.84</v>
      </c>
      <c r="C75" s="226">
        <v>1384.01</v>
      </c>
      <c r="D75" s="226">
        <v>1695.32</v>
      </c>
      <c r="E75" s="226">
        <v>1666.37</v>
      </c>
      <c r="F75" s="226">
        <v>1615.5</v>
      </c>
      <c r="G75" s="226">
        <v>1593.7</v>
      </c>
      <c r="H75" s="226">
        <v>1723.07</v>
      </c>
      <c r="I75" s="226">
        <v>1757.45</v>
      </c>
      <c r="J75" s="226">
        <v>1789.35</v>
      </c>
      <c r="K75" s="226">
        <v>1780.45</v>
      </c>
      <c r="L75" s="226">
        <v>1780.38</v>
      </c>
      <c r="M75" s="226">
        <v>1789.44</v>
      </c>
      <c r="N75" s="226">
        <v>1788.27</v>
      </c>
      <c r="O75" s="226">
        <v>1787.67</v>
      </c>
      <c r="P75" s="226">
        <v>1785.75</v>
      </c>
      <c r="Q75" s="226">
        <v>1800.81</v>
      </c>
      <c r="R75" s="226">
        <v>1841.72</v>
      </c>
      <c r="S75" s="226">
        <v>1843.65</v>
      </c>
      <c r="T75" s="226">
        <v>1860.92</v>
      </c>
      <c r="U75" s="226">
        <v>1884.1</v>
      </c>
      <c r="V75" s="226">
        <v>1960.77</v>
      </c>
      <c r="W75" s="226">
        <v>1816.51</v>
      </c>
      <c r="X75" s="226">
        <v>1806.71</v>
      </c>
      <c r="Y75" s="226">
        <v>1726.88</v>
      </c>
    </row>
    <row r="76" spans="1:25">
      <c r="A76" s="229">
        <v>23</v>
      </c>
      <c r="B76" s="226">
        <v>1479.34</v>
      </c>
      <c r="C76" s="226">
        <v>1378.09</v>
      </c>
      <c r="D76" s="226">
        <v>1701.04</v>
      </c>
      <c r="E76" s="226">
        <v>1677.8</v>
      </c>
      <c r="F76" s="226">
        <v>1609.94</v>
      </c>
      <c r="G76" s="226">
        <v>1611.49</v>
      </c>
      <c r="H76" s="226">
        <v>1731.35</v>
      </c>
      <c r="I76" s="226">
        <v>1787.56</v>
      </c>
      <c r="J76" s="226">
        <v>1867.74</v>
      </c>
      <c r="K76" s="226">
        <v>1854.03</v>
      </c>
      <c r="L76" s="226">
        <v>1853.6</v>
      </c>
      <c r="M76" s="226">
        <v>1859.59</v>
      </c>
      <c r="N76" s="226">
        <v>1861.69</v>
      </c>
      <c r="O76" s="226">
        <v>1860.5</v>
      </c>
      <c r="P76" s="226">
        <v>1861</v>
      </c>
      <c r="Q76" s="226">
        <v>1858.57</v>
      </c>
      <c r="R76" s="226">
        <v>1834.32</v>
      </c>
      <c r="S76" s="226">
        <v>1849.74</v>
      </c>
      <c r="T76" s="226">
        <v>1856.99</v>
      </c>
      <c r="U76" s="226">
        <v>1857.9</v>
      </c>
      <c r="V76" s="226">
        <v>1823.77</v>
      </c>
      <c r="W76" s="226">
        <v>1771.98</v>
      </c>
      <c r="X76" s="226">
        <v>1759.85</v>
      </c>
      <c r="Y76" s="226">
        <v>1736.52</v>
      </c>
    </row>
    <row r="77" spans="1:25">
      <c r="A77" s="229">
        <v>24</v>
      </c>
      <c r="B77" s="226">
        <v>1733.71</v>
      </c>
      <c r="C77" s="226">
        <v>1729.02</v>
      </c>
      <c r="D77" s="226">
        <v>1764.85</v>
      </c>
      <c r="E77" s="226">
        <v>1746.05</v>
      </c>
      <c r="F77" s="226">
        <v>1720.53</v>
      </c>
      <c r="G77" s="226">
        <v>1766.1</v>
      </c>
      <c r="H77" s="226">
        <v>1784.77</v>
      </c>
      <c r="I77" s="226">
        <v>1841.82</v>
      </c>
      <c r="J77" s="226">
        <v>1886.38</v>
      </c>
      <c r="K77" s="226">
        <v>1864.1</v>
      </c>
      <c r="L77" s="226">
        <v>1852.95</v>
      </c>
      <c r="M77" s="226">
        <v>1860.89</v>
      </c>
      <c r="N77" s="226">
        <v>1851.97</v>
      </c>
      <c r="O77" s="226">
        <v>1937.76</v>
      </c>
      <c r="P77" s="226">
        <v>1862.02</v>
      </c>
      <c r="Q77" s="226">
        <v>1846.99</v>
      </c>
      <c r="R77" s="226">
        <v>1928.74</v>
      </c>
      <c r="S77" s="226">
        <v>1941.61</v>
      </c>
      <c r="T77" s="226">
        <v>1938.74</v>
      </c>
      <c r="U77" s="226">
        <v>1959.67</v>
      </c>
      <c r="V77" s="226">
        <v>1949.63</v>
      </c>
      <c r="W77" s="226">
        <v>1942.13</v>
      </c>
      <c r="X77" s="226">
        <v>1827.54</v>
      </c>
      <c r="Y77" s="226">
        <v>1797.23</v>
      </c>
    </row>
    <row r="78" spans="1:25">
      <c r="A78" s="229">
        <v>25</v>
      </c>
      <c r="B78" s="226">
        <v>1545.91</v>
      </c>
      <c r="C78" s="226">
        <v>1520.35</v>
      </c>
      <c r="D78" s="226">
        <v>1548.64</v>
      </c>
      <c r="E78" s="226">
        <v>1476.4</v>
      </c>
      <c r="F78" s="226">
        <v>1439.7</v>
      </c>
      <c r="G78" s="226">
        <v>1486.7</v>
      </c>
      <c r="H78" s="226">
        <v>1579.54</v>
      </c>
      <c r="I78" s="226">
        <v>1763.8</v>
      </c>
      <c r="J78" s="226">
        <v>2149.0100000000002</v>
      </c>
      <c r="K78" s="226">
        <v>2240.31</v>
      </c>
      <c r="L78" s="226">
        <v>2224.71</v>
      </c>
      <c r="M78" s="226">
        <v>2004.91</v>
      </c>
      <c r="N78" s="226">
        <v>2042.52</v>
      </c>
      <c r="O78" s="226">
        <v>2025.57</v>
      </c>
      <c r="P78" s="226">
        <v>2054.17</v>
      </c>
      <c r="Q78" s="226">
        <v>1737.8</v>
      </c>
      <c r="R78" s="226">
        <v>1838.54</v>
      </c>
      <c r="S78" s="226">
        <v>1723.73</v>
      </c>
      <c r="T78" s="226">
        <v>1736.83</v>
      </c>
      <c r="U78" s="226">
        <v>1946.26</v>
      </c>
      <c r="V78" s="226">
        <v>1960.91</v>
      </c>
      <c r="W78" s="226">
        <v>1924.19</v>
      </c>
      <c r="X78" s="226">
        <v>1792.8</v>
      </c>
      <c r="Y78" s="226">
        <v>1703.44</v>
      </c>
    </row>
    <row r="79" spans="1:25">
      <c r="A79" s="229">
        <v>26</v>
      </c>
      <c r="B79" s="226">
        <v>1832.97</v>
      </c>
      <c r="C79" s="226">
        <v>1795.85</v>
      </c>
      <c r="D79" s="226">
        <v>1817.17</v>
      </c>
      <c r="E79" s="226">
        <v>1749.33</v>
      </c>
      <c r="F79" s="226">
        <v>1718.19</v>
      </c>
      <c r="G79" s="226">
        <v>1650.45</v>
      </c>
      <c r="H79" s="226">
        <v>1709.4</v>
      </c>
      <c r="I79" s="226">
        <v>1769.21</v>
      </c>
      <c r="J79" s="226">
        <v>1946.31</v>
      </c>
      <c r="K79" s="226">
        <v>2090.0300000000002</v>
      </c>
      <c r="L79" s="226">
        <v>2096.0300000000002</v>
      </c>
      <c r="M79" s="226">
        <v>2097.02</v>
      </c>
      <c r="N79" s="226">
        <v>2115.9699999999998</v>
      </c>
      <c r="O79" s="226">
        <v>2094.29</v>
      </c>
      <c r="P79" s="226">
        <v>1845.04</v>
      </c>
      <c r="Q79" s="226">
        <v>1830.56</v>
      </c>
      <c r="R79" s="226">
        <v>1868.33</v>
      </c>
      <c r="S79" s="226">
        <v>1869.48</v>
      </c>
      <c r="T79" s="226">
        <v>2110.6999999999998</v>
      </c>
      <c r="U79" s="226">
        <v>2425.2600000000002</v>
      </c>
      <c r="V79" s="226">
        <v>2397.4899999999998</v>
      </c>
      <c r="W79" s="226">
        <v>2211.08</v>
      </c>
      <c r="X79" s="226">
        <v>1886.01</v>
      </c>
      <c r="Y79" s="226">
        <v>1838.49</v>
      </c>
    </row>
    <row r="80" spans="1:25">
      <c r="A80" s="229">
        <v>27</v>
      </c>
      <c r="B80" s="226">
        <v>1881.91</v>
      </c>
      <c r="C80" s="226">
        <v>1856.48</v>
      </c>
      <c r="D80" s="226">
        <v>1868.73</v>
      </c>
      <c r="E80" s="226">
        <v>1799.09</v>
      </c>
      <c r="F80" s="226">
        <v>1773.77</v>
      </c>
      <c r="G80" s="226">
        <v>1752.78</v>
      </c>
      <c r="H80" s="226">
        <v>1790.15</v>
      </c>
      <c r="I80" s="226">
        <v>1819.55</v>
      </c>
      <c r="J80" s="226">
        <v>1878.55</v>
      </c>
      <c r="K80" s="226">
        <v>1969.75</v>
      </c>
      <c r="L80" s="226">
        <v>1966.53</v>
      </c>
      <c r="M80" s="226">
        <v>1970.15</v>
      </c>
      <c r="N80" s="226">
        <v>1973.7</v>
      </c>
      <c r="O80" s="226">
        <v>1977.9</v>
      </c>
      <c r="P80" s="226">
        <v>1988.58</v>
      </c>
      <c r="Q80" s="226">
        <v>1978.51</v>
      </c>
      <c r="R80" s="226">
        <v>2035.69</v>
      </c>
      <c r="S80" s="226">
        <v>2187.1799999999998</v>
      </c>
      <c r="T80" s="226">
        <v>2146.15</v>
      </c>
      <c r="U80" s="226">
        <v>2370.77</v>
      </c>
      <c r="V80" s="226">
        <v>2276.98</v>
      </c>
      <c r="W80" s="226">
        <v>2056</v>
      </c>
      <c r="X80" s="226">
        <v>1970.8</v>
      </c>
      <c r="Y80" s="226">
        <v>1945.21</v>
      </c>
    </row>
    <row r="81" spans="1:25">
      <c r="A81" s="229">
        <v>28</v>
      </c>
      <c r="B81" s="226">
        <v>1881.79</v>
      </c>
      <c r="C81" s="226">
        <v>1854.54</v>
      </c>
      <c r="D81" s="226">
        <v>1901.31</v>
      </c>
      <c r="E81" s="226">
        <v>1844.91</v>
      </c>
      <c r="F81" s="226">
        <v>1802.04</v>
      </c>
      <c r="G81" s="226">
        <v>1779.84</v>
      </c>
      <c r="H81" s="226">
        <v>1790.75</v>
      </c>
      <c r="I81" s="226">
        <v>1855.08</v>
      </c>
      <c r="J81" s="226">
        <v>1905.95</v>
      </c>
      <c r="K81" s="226">
        <v>1911.14</v>
      </c>
      <c r="L81" s="226">
        <v>1907.77</v>
      </c>
      <c r="M81" s="226">
        <v>1935.36</v>
      </c>
      <c r="N81" s="226">
        <v>1947.03</v>
      </c>
      <c r="O81" s="226">
        <v>2041.45</v>
      </c>
      <c r="P81" s="226">
        <v>1978.08</v>
      </c>
      <c r="Q81" s="226">
        <v>1947.47</v>
      </c>
      <c r="R81" s="226">
        <v>2008.34</v>
      </c>
      <c r="S81" s="226">
        <v>2060.37</v>
      </c>
      <c r="T81" s="226">
        <v>2061.3000000000002</v>
      </c>
      <c r="U81" s="226">
        <v>2258.19</v>
      </c>
      <c r="V81" s="226">
        <v>2225.02</v>
      </c>
      <c r="W81" s="226">
        <v>1981.82</v>
      </c>
      <c r="X81" s="226">
        <v>1904.74</v>
      </c>
      <c r="Y81" s="226">
        <v>1863.43</v>
      </c>
    </row>
    <row r="82" spans="1:25">
      <c r="A82" s="229">
        <v>29</v>
      </c>
      <c r="B82" s="226">
        <v>1815.92</v>
      </c>
      <c r="C82" s="226">
        <v>1776.46</v>
      </c>
      <c r="D82" s="226">
        <v>1814.68</v>
      </c>
      <c r="E82" s="226">
        <v>1755.06</v>
      </c>
      <c r="F82" s="226">
        <v>1751.22</v>
      </c>
      <c r="G82" s="226">
        <v>1729.32</v>
      </c>
      <c r="H82" s="226">
        <v>1789.92</v>
      </c>
      <c r="I82" s="226">
        <v>1827.83</v>
      </c>
      <c r="J82" s="226">
        <v>1877.04</v>
      </c>
      <c r="K82" s="226">
        <v>1864.47</v>
      </c>
      <c r="L82" s="226">
        <v>1863.56</v>
      </c>
      <c r="M82" s="226">
        <v>1893.1</v>
      </c>
      <c r="N82" s="226">
        <v>1913.65</v>
      </c>
      <c r="O82" s="226">
        <v>1851.21</v>
      </c>
      <c r="P82" s="226">
        <v>1902.26</v>
      </c>
      <c r="Q82" s="226">
        <v>1890.93</v>
      </c>
      <c r="R82" s="226">
        <v>1892.71</v>
      </c>
      <c r="S82" s="226">
        <v>1948.53</v>
      </c>
      <c r="T82" s="226">
        <v>2050.12</v>
      </c>
      <c r="U82" s="226">
        <v>2095.58</v>
      </c>
      <c r="V82" s="226">
        <v>2008.05</v>
      </c>
      <c r="W82" s="226">
        <v>1954.39</v>
      </c>
      <c r="X82" s="226">
        <v>1876.36</v>
      </c>
      <c r="Y82" s="226">
        <v>1850.6</v>
      </c>
    </row>
    <row r="83" spans="1:25">
      <c r="A83" s="229">
        <v>30</v>
      </c>
      <c r="B83" s="226">
        <v>1896.6</v>
      </c>
      <c r="C83" s="226">
        <v>1900.72</v>
      </c>
      <c r="D83" s="226">
        <v>1943.33</v>
      </c>
      <c r="E83" s="226">
        <v>1888.28</v>
      </c>
      <c r="F83" s="226">
        <v>1843.48</v>
      </c>
      <c r="G83" s="226">
        <v>1829.98</v>
      </c>
      <c r="H83" s="226">
        <v>1898.29</v>
      </c>
      <c r="I83" s="226">
        <v>1969.77</v>
      </c>
      <c r="J83" s="226">
        <v>2071.27</v>
      </c>
      <c r="K83" s="226">
        <v>2021.76</v>
      </c>
      <c r="L83" s="226">
        <v>2028.92</v>
      </c>
      <c r="M83" s="226">
        <v>2100.37</v>
      </c>
      <c r="N83" s="226">
        <v>2122.25</v>
      </c>
      <c r="O83" s="226">
        <v>2121.27</v>
      </c>
      <c r="P83" s="226">
        <v>2081.5500000000002</v>
      </c>
      <c r="Q83" s="226">
        <v>2064.56</v>
      </c>
      <c r="R83" s="226">
        <v>2090.5500000000002</v>
      </c>
      <c r="S83" s="226">
        <v>2128.13</v>
      </c>
      <c r="T83" s="226">
        <v>2180.88</v>
      </c>
      <c r="U83" s="226">
        <v>2188.56</v>
      </c>
      <c r="V83" s="226">
        <v>2157.63</v>
      </c>
      <c r="W83" s="226">
        <v>2025.28</v>
      </c>
      <c r="X83" s="226">
        <v>1949.41</v>
      </c>
      <c r="Y83" s="226">
        <v>1941.08</v>
      </c>
    </row>
    <row r="84" spans="1:25">
      <c r="A84" s="229">
        <v>31</v>
      </c>
      <c r="B84" s="226">
        <v>1729.16</v>
      </c>
      <c r="C84" s="226">
        <v>1692.05</v>
      </c>
      <c r="D84" s="226">
        <v>1730.99</v>
      </c>
      <c r="E84" s="226">
        <v>1752.95</v>
      </c>
      <c r="F84" s="226">
        <v>1719.35</v>
      </c>
      <c r="G84" s="226">
        <v>1701.16</v>
      </c>
      <c r="H84" s="226">
        <v>1749.28</v>
      </c>
      <c r="I84" s="226">
        <v>1799.65</v>
      </c>
      <c r="J84" s="226">
        <v>1852.94</v>
      </c>
      <c r="K84" s="226">
        <v>1874.08</v>
      </c>
      <c r="L84" s="226">
        <v>1847.91</v>
      </c>
      <c r="M84" s="226">
        <v>1869.91</v>
      </c>
      <c r="N84" s="226">
        <v>1837.24</v>
      </c>
      <c r="O84" s="226">
        <v>1852.67</v>
      </c>
      <c r="P84" s="226">
        <v>1838.42</v>
      </c>
      <c r="Q84" s="226">
        <v>1843.55</v>
      </c>
      <c r="R84" s="226">
        <v>1843.94</v>
      </c>
      <c r="S84" s="226">
        <v>1856.18</v>
      </c>
      <c r="T84" s="226">
        <v>1919.88</v>
      </c>
      <c r="U84" s="226">
        <v>1977.48</v>
      </c>
      <c r="V84" s="226">
        <v>1875.23</v>
      </c>
      <c r="W84" s="226">
        <v>1854.11</v>
      </c>
      <c r="X84" s="226">
        <v>1806.06</v>
      </c>
      <c r="Y84" s="226">
        <v>1756.95</v>
      </c>
    </row>
    <row r="85" spans="1:25" ht="18" customHeight="1">
      <c r="A85" s="457" t="s">
        <v>322</v>
      </c>
      <c r="B85" s="458"/>
      <c r="C85" s="458"/>
      <c r="D85" s="458"/>
      <c r="E85" s="458"/>
      <c r="F85" s="458"/>
      <c r="G85" s="458"/>
      <c r="H85" s="458"/>
      <c r="I85" s="458"/>
      <c r="J85" s="458"/>
      <c r="K85" s="458"/>
      <c r="L85" s="458"/>
      <c r="M85" s="458"/>
      <c r="N85" s="458"/>
      <c r="O85" s="458"/>
      <c r="P85" s="458"/>
      <c r="Q85" s="458"/>
      <c r="R85" s="458"/>
      <c r="S85" s="458"/>
      <c r="T85" s="458"/>
      <c r="U85" s="458"/>
      <c r="V85" s="458"/>
      <c r="W85" s="458"/>
      <c r="X85" s="458"/>
      <c r="Y85" s="458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0</v>
      </c>
      <c r="C87" s="226">
        <v>1.49</v>
      </c>
      <c r="D87" s="226">
        <v>0</v>
      </c>
      <c r="E87" s="226">
        <v>0</v>
      </c>
      <c r="F87" s="226">
        <v>0</v>
      </c>
      <c r="G87" s="226">
        <v>48.35</v>
      </c>
      <c r="H87" s="226">
        <v>374.56</v>
      </c>
      <c r="I87" s="226">
        <v>327.07</v>
      </c>
      <c r="J87" s="226">
        <v>316.02999999999997</v>
      </c>
      <c r="K87" s="226">
        <v>319.85000000000002</v>
      </c>
      <c r="L87" s="226">
        <v>320.42</v>
      </c>
      <c r="M87" s="226">
        <v>298.57</v>
      </c>
      <c r="N87" s="226">
        <v>304.23</v>
      </c>
      <c r="O87" s="226">
        <v>247.8</v>
      </c>
      <c r="P87" s="226">
        <v>182.34</v>
      </c>
      <c r="Q87" s="226">
        <v>160.19</v>
      </c>
      <c r="R87" s="226">
        <v>249.95</v>
      </c>
      <c r="S87" s="226">
        <v>352.03</v>
      </c>
      <c r="T87" s="226">
        <v>359.03</v>
      </c>
      <c r="U87" s="226">
        <v>312.64999999999998</v>
      </c>
      <c r="V87" s="226">
        <v>0</v>
      </c>
      <c r="W87" s="226">
        <v>0</v>
      </c>
      <c r="X87" s="226">
        <v>0</v>
      </c>
      <c r="Y87" s="226">
        <v>333.02</v>
      </c>
    </row>
    <row r="88" spans="1:25">
      <c r="A88" s="229">
        <v>2</v>
      </c>
      <c r="B88" s="226">
        <v>0</v>
      </c>
      <c r="C88" s="226">
        <v>0</v>
      </c>
      <c r="D88" s="226">
        <v>0</v>
      </c>
      <c r="E88" s="226">
        <v>0</v>
      </c>
      <c r="F88" s="226">
        <v>0</v>
      </c>
      <c r="G88" s="226">
        <v>0</v>
      </c>
      <c r="H88" s="226">
        <v>111.63</v>
      </c>
      <c r="I88" s="226">
        <v>0</v>
      </c>
      <c r="J88" s="226">
        <v>0</v>
      </c>
      <c r="K88" s="226">
        <v>0</v>
      </c>
      <c r="L88" s="226">
        <v>0</v>
      </c>
      <c r="M88" s="226">
        <v>194.81</v>
      </c>
      <c r="N88" s="226">
        <v>59.6</v>
      </c>
      <c r="O88" s="226">
        <v>57.83</v>
      </c>
      <c r="P88" s="226">
        <v>57.58</v>
      </c>
      <c r="Q88" s="226">
        <v>57</v>
      </c>
      <c r="R88" s="226">
        <v>188.37</v>
      </c>
      <c r="S88" s="226">
        <v>177.84</v>
      </c>
      <c r="T88" s="226">
        <v>182.61</v>
      </c>
      <c r="U88" s="226">
        <v>0</v>
      </c>
      <c r="V88" s="226">
        <v>0</v>
      </c>
      <c r="W88" s="226">
        <v>114.97</v>
      </c>
      <c r="X88" s="226">
        <v>196.56</v>
      </c>
      <c r="Y88" s="226">
        <v>367.59</v>
      </c>
    </row>
    <row r="89" spans="1:25">
      <c r="A89" s="229">
        <v>3</v>
      </c>
      <c r="B89" s="226">
        <v>0</v>
      </c>
      <c r="C89" s="226">
        <v>0</v>
      </c>
      <c r="D89" s="226">
        <v>0</v>
      </c>
      <c r="E89" s="226">
        <v>0</v>
      </c>
      <c r="F89" s="226">
        <v>0</v>
      </c>
      <c r="G89" s="226">
        <v>109.04</v>
      </c>
      <c r="H89" s="226">
        <v>1464.09</v>
      </c>
      <c r="I89" s="226">
        <v>491.17</v>
      </c>
      <c r="J89" s="226">
        <v>278.58</v>
      </c>
      <c r="K89" s="226">
        <v>606.08000000000004</v>
      </c>
      <c r="L89" s="226">
        <v>196.73</v>
      </c>
      <c r="M89" s="226">
        <v>207.82</v>
      </c>
      <c r="N89" s="226">
        <v>548.63</v>
      </c>
      <c r="O89" s="226">
        <v>495.2</v>
      </c>
      <c r="P89" s="226">
        <v>22.38</v>
      </c>
      <c r="Q89" s="226">
        <v>743.13</v>
      </c>
      <c r="R89" s="226">
        <v>1040.6600000000001</v>
      </c>
      <c r="S89" s="226">
        <v>971.01</v>
      </c>
      <c r="T89" s="226">
        <v>462.57</v>
      </c>
      <c r="U89" s="226">
        <v>268.56</v>
      </c>
      <c r="V89" s="226">
        <v>291.16000000000003</v>
      </c>
      <c r="W89" s="226">
        <v>255.58</v>
      </c>
      <c r="X89" s="226">
        <v>126.87</v>
      </c>
      <c r="Y89" s="226">
        <v>949.72</v>
      </c>
    </row>
    <row r="90" spans="1:25">
      <c r="A90" s="229">
        <v>4</v>
      </c>
      <c r="B90" s="226">
        <v>176.36</v>
      </c>
      <c r="C90" s="226">
        <v>263.27999999999997</v>
      </c>
      <c r="D90" s="226">
        <v>56.19</v>
      </c>
      <c r="E90" s="226">
        <v>131.26</v>
      </c>
      <c r="F90" s="226">
        <v>31.02</v>
      </c>
      <c r="G90" s="226">
        <v>144.38999999999999</v>
      </c>
      <c r="H90" s="226">
        <v>167.09</v>
      </c>
      <c r="I90" s="226">
        <v>146.47</v>
      </c>
      <c r="J90" s="226">
        <v>2.68</v>
      </c>
      <c r="K90" s="226">
        <v>2.09</v>
      </c>
      <c r="L90" s="226">
        <v>77.489999999999995</v>
      </c>
      <c r="M90" s="226">
        <v>108.29</v>
      </c>
      <c r="N90" s="226">
        <v>124.52</v>
      </c>
      <c r="O90" s="226">
        <v>162.28</v>
      </c>
      <c r="P90" s="226">
        <v>106.25</v>
      </c>
      <c r="Q90" s="226">
        <v>108.08</v>
      </c>
      <c r="R90" s="226">
        <v>1.4</v>
      </c>
      <c r="S90" s="226">
        <v>0.84</v>
      </c>
      <c r="T90" s="226">
        <v>1.7</v>
      </c>
      <c r="U90" s="226">
        <v>0</v>
      </c>
      <c r="V90" s="226">
        <v>27.12</v>
      </c>
      <c r="W90" s="226">
        <v>0</v>
      </c>
      <c r="X90" s="226">
        <v>0</v>
      </c>
      <c r="Y90" s="226">
        <v>114.17</v>
      </c>
    </row>
    <row r="91" spans="1:25">
      <c r="A91" s="229">
        <v>5</v>
      </c>
      <c r="B91" s="226">
        <v>110.66</v>
      </c>
      <c r="C91" s="226">
        <v>116.29</v>
      </c>
      <c r="D91" s="226">
        <v>115.2</v>
      </c>
      <c r="E91" s="226">
        <v>259.92</v>
      </c>
      <c r="F91" s="226">
        <v>128</v>
      </c>
      <c r="G91" s="226">
        <v>205.31</v>
      </c>
      <c r="H91" s="226">
        <v>206.88</v>
      </c>
      <c r="I91" s="226">
        <v>70.650000000000006</v>
      </c>
      <c r="J91" s="226">
        <v>4.58</v>
      </c>
      <c r="K91" s="226">
        <v>58.57</v>
      </c>
      <c r="L91" s="226">
        <v>0.85</v>
      </c>
      <c r="M91" s="226">
        <v>0.56000000000000005</v>
      </c>
      <c r="N91" s="226">
        <v>0</v>
      </c>
      <c r="O91" s="226">
        <v>0</v>
      </c>
      <c r="P91" s="226">
        <v>0</v>
      </c>
      <c r="Q91" s="226">
        <v>12.32</v>
      </c>
      <c r="R91" s="226">
        <v>0</v>
      </c>
      <c r="S91" s="226">
        <v>0</v>
      </c>
      <c r="T91" s="226">
        <v>0</v>
      </c>
      <c r="U91" s="226">
        <v>44.63</v>
      </c>
      <c r="V91" s="226">
        <v>129.41</v>
      </c>
      <c r="W91" s="226">
        <v>67.58</v>
      </c>
      <c r="X91" s="226">
        <v>0</v>
      </c>
      <c r="Y91" s="226">
        <v>104.4</v>
      </c>
    </row>
    <row r="92" spans="1:25">
      <c r="A92" s="229">
        <v>6</v>
      </c>
      <c r="B92" s="226">
        <v>0</v>
      </c>
      <c r="C92" s="226">
        <v>0</v>
      </c>
      <c r="D92" s="226">
        <v>0</v>
      </c>
      <c r="E92" s="226">
        <v>0</v>
      </c>
      <c r="F92" s="226">
        <v>20.81</v>
      </c>
      <c r="G92" s="226">
        <v>0</v>
      </c>
      <c r="H92" s="226">
        <v>0</v>
      </c>
      <c r="I92" s="226">
        <v>0</v>
      </c>
      <c r="J92" s="226">
        <v>0</v>
      </c>
      <c r="K92" s="226">
        <v>0</v>
      </c>
      <c r="L92" s="226">
        <v>0</v>
      </c>
      <c r="M92" s="226">
        <v>0</v>
      </c>
      <c r="N92" s="226">
        <v>9.4</v>
      </c>
      <c r="O92" s="226">
        <v>0.9</v>
      </c>
      <c r="P92" s="226">
        <v>0</v>
      </c>
      <c r="Q92" s="226">
        <v>0</v>
      </c>
      <c r="R92" s="226">
        <v>0</v>
      </c>
      <c r="S92" s="226">
        <v>0</v>
      </c>
      <c r="T92" s="226">
        <v>0</v>
      </c>
      <c r="U92" s="226">
        <v>0</v>
      </c>
      <c r="V92" s="226">
        <v>0</v>
      </c>
      <c r="W92" s="226">
        <v>0</v>
      </c>
      <c r="X92" s="226">
        <v>0</v>
      </c>
      <c r="Y92" s="226">
        <v>0</v>
      </c>
    </row>
    <row r="93" spans="1:25">
      <c r="A93" s="229">
        <v>7</v>
      </c>
      <c r="B93" s="226">
        <v>0</v>
      </c>
      <c r="C93" s="226">
        <v>0</v>
      </c>
      <c r="D93" s="226">
        <v>0</v>
      </c>
      <c r="E93" s="226">
        <v>0</v>
      </c>
      <c r="F93" s="226">
        <v>0</v>
      </c>
      <c r="G93" s="226">
        <v>0</v>
      </c>
      <c r="H93" s="226">
        <v>0</v>
      </c>
      <c r="I93" s="226">
        <v>0</v>
      </c>
      <c r="J93" s="226">
        <v>0</v>
      </c>
      <c r="K93" s="226">
        <v>0</v>
      </c>
      <c r="L93" s="226">
        <v>0</v>
      </c>
      <c r="M93" s="226">
        <v>0</v>
      </c>
      <c r="N93" s="226">
        <v>0</v>
      </c>
      <c r="O93" s="226">
        <v>0</v>
      </c>
      <c r="P93" s="226">
        <v>0</v>
      </c>
      <c r="Q93" s="226">
        <v>0</v>
      </c>
      <c r="R93" s="226">
        <v>0</v>
      </c>
      <c r="S93" s="226">
        <v>0</v>
      </c>
      <c r="T93" s="226">
        <v>0</v>
      </c>
      <c r="U93" s="226">
        <v>0</v>
      </c>
      <c r="V93" s="226">
        <v>0</v>
      </c>
      <c r="W93" s="226">
        <v>0</v>
      </c>
      <c r="X93" s="226">
        <v>0</v>
      </c>
      <c r="Y93" s="226">
        <v>0</v>
      </c>
    </row>
    <row r="94" spans="1:25">
      <c r="A94" s="229">
        <v>8</v>
      </c>
      <c r="B94" s="226">
        <v>12.14</v>
      </c>
      <c r="C94" s="226">
        <v>14.2</v>
      </c>
      <c r="D94" s="226">
        <v>18.75</v>
      </c>
      <c r="E94" s="226">
        <v>2.4300000000000002</v>
      </c>
      <c r="F94" s="226">
        <v>29.64</v>
      </c>
      <c r="G94" s="226">
        <v>29.87</v>
      </c>
      <c r="H94" s="226">
        <v>44.45</v>
      </c>
      <c r="I94" s="226">
        <v>81.739999999999995</v>
      </c>
      <c r="J94" s="226">
        <v>161.74</v>
      </c>
      <c r="K94" s="226">
        <v>122.57</v>
      </c>
      <c r="L94" s="226">
        <v>185.24</v>
      </c>
      <c r="M94" s="226">
        <v>122.73</v>
      </c>
      <c r="N94" s="226">
        <v>94.77</v>
      </c>
      <c r="O94" s="226">
        <v>93.8</v>
      </c>
      <c r="P94" s="226">
        <v>92.55</v>
      </c>
      <c r="Q94" s="226">
        <v>0</v>
      </c>
      <c r="R94" s="226">
        <v>0.03</v>
      </c>
      <c r="S94" s="226">
        <v>0</v>
      </c>
      <c r="T94" s="226">
        <v>0</v>
      </c>
      <c r="U94" s="226">
        <v>0</v>
      </c>
      <c r="V94" s="226">
        <v>0</v>
      </c>
      <c r="W94" s="226">
        <v>0</v>
      </c>
      <c r="X94" s="226">
        <v>0</v>
      </c>
      <c r="Y94" s="226">
        <v>0</v>
      </c>
    </row>
    <row r="95" spans="1:25">
      <c r="A95" s="229">
        <v>9</v>
      </c>
      <c r="B95" s="226">
        <v>0</v>
      </c>
      <c r="C95" s="226">
        <v>0</v>
      </c>
      <c r="D95" s="226">
        <v>0</v>
      </c>
      <c r="E95" s="226">
        <v>0</v>
      </c>
      <c r="F95" s="226">
        <v>0</v>
      </c>
      <c r="G95" s="226">
        <v>0</v>
      </c>
      <c r="H95" s="226">
        <v>0</v>
      </c>
      <c r="I95" s="226">
        <v>0</v>
      </c>
      <c r="J95" s="226">
        <v>0</v>
      </c>
      <c r="K95" s="226">
        <v>0</v>
      </c>
      <c r="L95" s="226">
        <v>0</v>
      </c>
      <c r="M95" s="226">
        <v>0</v>
      </c>
      <c r="N95" s="226">
        <v>0</v>
      </c>
      <c r="O95" s="226">
        <v>0</v>
      </c>
      <c r="P95" s="226">
        <v>0</v>
      </c>
      <c r="Q95" s="226">
        <v>0</v>
      </c>
      <c r="R95" s="226">
        <v>0</v>
      </c>
      <c r="S95" s="226">
        <v>0</v>
      </c>
      <c r="T95" s="226">
        <v>0</v>
      </c>
      <c r="U95" s="226">
        <v>0</v>
      </c>
      <c r="V95" s="226">
        <v>0</v>
      </c>
      <c r="W95" s="226">
        <v>0</v>
      </c>
      <c r="X95" s="226">
        <v>0</v>
      </c>
      <c r="Y95" s="226">
        <v>0</v>
      </c>
    </row>
    <row r="96" spans="1:25">
      <c r="A96" s="229">
        <v>10</v>
      </c>
      <c r="B96" s="226">
        <v>0</v>
      </c>
      <c r="C96" s="226">
        <v>0</v>
      </c>
      <c r="D96" s="226">
        <v>0</v>
      </c>
      <c r="E96" s="226">
        <v>0</v>
      </c>
      <c r="F96" s="226">
        <v>0</v>
      </c>
      <c r="G96" s="226">
        <v>0</v>
      </c>
      <c r="H96" s="226">
        <v>0</v>
      </c>
      <c r="I96" s="226">
        <v>0</v>
      </c>
      <c r="J96" s="226">
        <v>0</v>
      </c>
      <c r="K96" s="226">
        <v>0</v>
      </c>
      <c r="L96" s="226">
        <v>0</v>
      </c>
      <c r="M96" s="226">
        <v>0</v>
      </c>
      <c r="N96" s="226">
        <v>0</v>
      </c>
      <c r="O96" s="226">
        <v>0</v>
      </c>
      <c r="P96" s="226">
        <v>0</v>
      </c>
      <c r="Q96" s="226">
        <v>0</v>
      </c>
      <c r="R96" s="226">
        <v>0</v>
      </c>
      <c r="S96" s="226">
        <v>0</v>
      </c>
      <c r="T96" s="226">
        <v>0</v>
      </c>
      <c r="U96" s="226">
        <v>0</v>
      </c>
      <c r="V96" s="226">
        <v>0</v>
      </c>
      <c r="W96" s="226">
        <v>0</v>
      </c>
      <c r="X96" s="226">
        <v>0</v>
      </c>
      <c r="Y96" s="226">
        <v>0</v>
      </c>
    </row>
    <row r="97" spans="1:25">
      <c r="A97" s="229">
        <v>11</v>
      </c>
      <c r="B97" s="226">
        <v>0</v>
      </c>
      <c r="C97" s="226">
        <v>0</v>
      </c>
      <c r="D97" s="226">
        <v>0</v>
      </c>
      <c r="E97" s="226">
        <v>0</v>
      </c>
      <c r="F97" s="226">
        <v>0</v>
      </c>
      <c r="G97" s="226">
        <v>0</v>
      </c>
      <c r="H97" s="226">
        <v>0</v>
      </c>
      <c r="I97" s="226">
        <v>0</v>
      </c>
      <c r="J97" s="226">
        <v>0.65</v>
      </c>
      <c r="K97" s="226">
        <v>0.23</v>
      </c>
      <c r="L97" s="226">
        <v>0.14000000000000001</v>
      </c>
      <c r="M97" s="226">
        <v>0</v>
      </c>
      <c r="N97" s="226">
        <v>0</v>
      </c>
      <c r="O97" s="226">
        <v>0</v>
      </c>
      <c r="P97" s="226">
        <v>0</v>
      </c>
      <c r="Q97" s="226">
        <v>0</v>
      </c>
      <c r="R97" s="226">
        <v>0</v>
      </c>
      <c r="S97" s="226">
        <v>0</v>
      </c>
      <c r="T97" s="226">
        <v>0</v>
      </c>
      <c r="U97" s="226">
        <v>0</v>
      </c>
      <c r="V97" s="226">
        <v>0</v>
      </c>
      <c r="W97" s="226">
        <v>0</v>
      </c>
      <c r="X97" s="226">
        <v>2.11</v>
      </c>
      <c r="Y97" s="226">
        <v>56.54</v>
      </c>
    </row>
    <row r="98" spans="1:25">
      <c r="A98" s="229">
        <v>12</v>
      </c>
      <c r="B98" s="226">
        <v>0</v>
      </c>
      <c r="C98" s="226">
        <v>0</v>
      </c>
      <c r="D98" s="226">
        <v>0</v>
      </c>
      <c r="E98" s="226">
        <v>0</v>
      </c>
      <c r="F98" s="226">
        <v>0</v>
      </c>
      <c r="G98" s="226">
        <v>0</v>
      </c>
      <c r="H98" s="226">
        <v>0</v>
      </c>
      <c r="I98" s="226">
        <v>0</v>
      </c>
      <c r="J98" s="226">
        <v>0</v>
      </c>
      <c r="K98" s="226">
        <v>6.03</v>
      </c>
      <c r="L98" s="226">
        <v>2.4300000000000002</v>
      </c>
      <c r="M98" s="226">
        <v>0.98</v>
      </c>
      <c r="N98" s="226">
        <v>0.31</v>
      </c>
      <c r="O98" s="226">
        <v>0</v>
      </c>
      <c r="P98" s="226">
        <v>0</v>
      </c>
      <c r="Q98" s="226">
        <v>0.5</v>
      </c>
      <c r="R98" s="226">
        <v>60.08</v>
      </c>
      <c r="S98" s="226">
        <v>97.89</v>
      </c>
      <c r="T98" s="226">
        <v>183.92</v>
      </c>
      <c r="U98" s="226">
        <v>171.42</v>
      </c>
      <c r="V98" s="226">
        <v>0</v>
      </c>
      <c r="W98" s="226">
        <v>0</v>
      </c>
      <c r="X98" s="226">
        <v>0</v>
      </c>
      <c r="Y98" s="226">
        <v>178.76</v>
      </c>
    </row>
    <row r="99" spans="1:25">
      <c r="A99" s="229">
        <v>13</v>
      </c>
      <c r="B99" s="226">
        <v>0</v>
      </c>
      <c r="C99" s="226">
        <v>8.06</v>
      </c>
      <c r="D99" s="226">
        <v>28.58</v>
      </c>
      <c r="E99" s="226">
        <v>54.88</v>
      </c>
      <c r="F99" s="226">
        <v>87.71</v>
      </c>
      <c r="G99" s="226">
        <v>83.29</v>
      </c>
      <c r="H99" s="226">
        <v>159.13</v>
      </c>
      <c r="I99" s="226">
        <v>188.73</v>
      </c>
      <c r="J99" s="226">
        <v>40.72</v>
      </c>
      <c r="K99" s="226">
        <v>25.17</v>
      </c>
      <c r="L99" s="226">
        <v>18.61</v>
      </c>
      <c r="M99" s="226">
        <v>11.19</v>
      </c>
      <c r="N99" s="226">
        <v>2.84</v>
      </c>
      <c r="O99" s="226">
        <v>1.1399999999999999</v>
      </c>
      <c r="P99" s="226">
        <v>60.97</v>
      </c>
      <c r="Q99" s="226">
        <v>2.56</v>
      </c>
      <c r="R99" s="226">
        <v>3.54</v>
      </c>
      <c r="S99" s="226">
        <v>0.62</v>
      </c>
      <c r="T99" s="226">
        <v>1.33</v>
      </c>
      <c r="U99" s="226">
        <v>63.54</v>
      </c>
      <c r="V99" s="226">
        <v>0</v>
      </c>
      <c r="W99" s="226">
        <v>0</v>
      </c>
      <c r="X99" s="226">
        <v>0</v>
      </c>
      <c r="Y99" s="226">
        <v>0</v>
      </c>
    </row>
    <row r="100" spans="1:25">
      <c r="A100" s="229">
        <v>14</v>
      </c>
      <c r="B100" s="226">
        <v>0</v>
      </c>
      <c r="C100" s="226">
        <v>18.14</v>
      </c>
      <c r="D100" s="226">
        <v>0</v>
      </c>
      <c r="E100" s="226">
        <v>0</v>
      </c>
      <c r="F100" s="226">
        <v>0</v>
      </c>
      <c r="G100" s="226">
        <v>66.849999999999994</v>
      </c>
      <c r="H100" s="226">
        <v>118.24</v>
      </c>
      <c r="I100" s="226">
        <v>7.31</v>
      </c>
      <c r="J100" s="226">
        <v>4.83</v>
      </c>
      <c r="K100" s="226">
        <v>51.42</v>
      </c>
      <c r="L100" s="226">
        <v>4.5</v>
      </c>
      <c r="M100" s="226">
        <v>5.34</v>
      </c>
      <c r="N100" s="226">
        <v>53.81</v>
      </c>
      <c r="O100" s="226">
        <v>69.930000000000007</v>
      </c>
      <c r="P100" s="226">
        <v>48.63</v>
      </c>
      <c r="Q100" s="226">
        <v>40.020000000000003</v>
      </c>
      <c r="R100" s="226">
        <v>39.33</v>
      </c>
      <c r="S100" s="226">
        <v>0</v>
      </c>
      <c r="T100" s="226">
        <v>0</v>
      </c>
      <c r="U100" s="226">
        <v>0</v>
      </c>
      <c r="V100" s="226">
        <v>0</v>
      </c>
      <c r="W100" s="226">
        <v>0</v>
      </c>
      <c r="X100" s="226">
        <v>0</v>
      </c>
      <c r="Y100" s="226">
        <v>0</v>
      </c>
    </row>
    <row r="101" spans="1:25">
      <c r="A101" s="229">
        <v>15</v>
      </c>
      <c r="B101" s="226">
        <v>0</v>
      </c>
      <c r="C101" s="226">
        <v>0</v>
      </c>
      <c r="D101" s="226">
        <v>0</v>
      </c>
      <c r="E101" s="226">
        <v>0</v>
      </c>
      <c r="F101" s="226">
        <v>0</v>
      </c>
      <c r="G101" s="226">
        <v>0</v>
      </c>
      <c r="H101" s="226">
        <v>29.3</v>
      </c>
      <c r="I101" s="226">
        <v>0.28000000000000003</v>
      </c>
      <c r="J101" s="226">
        <v>1.96</v>
      </c>
      <c r="K101" s="226">
        <v>0.72</v>
      </c>
      <c r="L101" s="226">
        <v>0</v>
      </c>
      <c r="M101" s="226">
        <v>4.68</v>
      </c>
      <c r="N101" s="226">
        <v>5.45</v>
      </c>
      <c r="O101" s="226">
        <v>0.85</v>
      </c>
      <c r="P101" s="226">
        <v>1.61</v>
      </c>
      <c r="Q101" s="226">
        <v>2.5</v>
      </c>
      <c r="R101" s="226">
        <v>1.79</v>
      </c>
      <c r="S101" s="226">
        <v>1.98</v>
      </c>
      <c r="T101" s="226">
        <v>0.12</v>
      </c>
      <c r="U101" s="226">
        <v>0</v>
      </c>
      <c r="V101" s="226">
        <v>0</v>
      </c>
      <c r="W101" s="226">
        <v>0</v>
      </c>
      <c r="X101" s="226">
        <v>0</v>
      </c>
      <c r="Y101" s="226">
        <v>0</v>
      </c>
    </row>
    <row r="102" spans="1:25">
      <c r="A102" s="229">
        <v>16</v>
      </c>
      <c r="B102" s="226">
        <v>0</v>
      </c>
      <c r="C102" s="226">
        <v>0</v>
      </c>
      <c r="D102" s="226">
        <v>0</v>
      </c>
      <c r="E102" s="226">
        <v>0</v>
      </c>
      <c r="F102" s="226">
        <v>0</v>
      </c>
      <c r="G102" s="226">
        <v>0</v>
      </c>
      <c r="H102" s="226">
        <v>232.43</v>
      </c>
      <c r="I102" s="226">
        <v>328.74</v>
      </c>
      <c r="J102" s="226">
        <v>2.11</v>
      </c>
      <c r="K102" s="226">
        <v>4.3099999999999996</v>
      </c>
      <c r="L102" s="226">
        <v>225.35</v>
      </c>
      <c r="M102" s="226">
        <v>0</v>
      </c>
      <c r="N102" s="226">
        <v>1.64</v>
      </c>
      <c r="O102" s="226">
        <v>87.69</v>
      </c>
      <c r="P102" s="226">
        <v>0.52</v>
      </c>
      <c r="Q102" s="226">
        <v>0</v>
      </c>
      <c r="R102" s="226">
        <v>5.56</v>
      </c>
      <c r="S102" s="226">
        <v>3.67</v>
      </c>
      <c r="T102" s="226">
        <v>61.4</v>
      </c>
      <c r="U102" s="226">
        <v>0</v>
      </c>
      <c r="V102" s="226">
        <v>53.61</v>
      </c>
      <c r="W102" s="226">
        <v>0</v>
      </c>
      <c r="X102" s="226">
        <v>0</v>
      </c>
      <c r="Y102" s="226">
        <v>0</v>
      </c>
    </row>
    <row r="103" spans="1:25">
      <c r="A103" s="229">
        <v>17</v>
      </c>
      <c r="B103" s="226">
        <v>0</v>
      </c>
      <c r="C103" s="226">
        <v>0</v>
      </c>
      <c r="D103" s="226">
        <v>0</v>
      </c>
      <c r="E103" s="226">
        <v>0</v>
      </c>
      <c r="F103" s="226">
        <v>0</v>
      </c>
      <c r="G103" s="226">
        <v>0</v>
      </c>
      <c r="H103" s="226">
        <v>0</v>
      </c>
      <c r="I103" s="226">
        <v>228.49</v>
      </c>
      <c r="J103" s="226">
        <v>8.6199999999999992</v>
      </c>
      <c r="K103" s="226">
        <v>49.66</v>
      </c>
      <c r="L103" s="226">
        <v>5</v>
      </c>
      <c r="M103" s="226">
        <v>5.46</v>
      </c>
      <c r="N103" s="226">
        <v>0</v>
      </c>
      <c r="O103" s="226">
        <v>24.7</v>
      </c>
      <c r="P103" s="226">
        <v>674.55</v>
      </c>
      <c r="Q103" s="226">
        <v>172.96</v>
      </c>
      <c r="R103" s="226">
        <v>331.51</v>
      </c>
      <c r="S103" s="226">
        <v>165.25</v>
      </c>
      <c r="T103" s="226">
        <v>5.48</v>
      </c>
      <c r="U103" s="226">
        <v>0</v>
      </c>
      <c r="V103" s="226">
        <v>0.03</v>
      </c>
      <c r="W103" s="226">
        <v>0</v>
      </c>
      <c r="X103" s="226">
        <v>0</v>
      </c>
      <c r="Y103" s="226">
        <v>0</v>
      </c>
    </row>
    <row r="104" spans="1:25">
      <c r="A104" s="229">
        <v>18</v>
      </c>
      <c r="B104" s="226">
        <v>0</v>
      </c>
      <c r="C104" s="226">
        <v>0</v>
      </c>
      <c r="D104" s="226">
        <v>0</v>
      </c>
      <c r="E104" s="226">
        <v>0</v>
      </c>
      <c r="F104" s="226">
        <v>0</v>
      </c>
      <c r="G104" s="226">
        <v>41.38</v>
      </c>
      <c r="H104" s="226">
        <v>167.37</v>
      </c>
      <c r="I104" s="226">
        <v>318.83</v>
      </c>
      <c r="J104" s="226">
        <v>72.87</v>
      </c>
      <c r="K104" s="226">
        <v>23.97</v>
      </c>
      <c r="L104" s="226">
        <v>23.91</v>
      </c>
      <c r="M104" s="226">
        <v>211.82</v>
      </c>
      <c r="N104" s="226">
        <v>22.27</v>
      </c>
      <c r="O104" s="226">
        <v>23.66</v>
      </c>
      <c r="P104" s="226">
        <v>0</v>
      </c>
      <c r="Q104" s="226">
        <v>0</v>
      </c>
      <c r="R104" s="226">
        <v>0</v>
      </c>
      <c r="S104" s="226">
        <v>69.099999999999994</v>
      </c>
      <c r="T104" s="226">
        <v>0</v>
      </c>
      <c r="U104" s="226">
        <v>0</v>
      </c>
      <c r="V104" s="226">
        <v>0</v>
      </c>
      <c r="W104" s="226">
        <v>0</v>
      </c>
      <c r="X104" s="226">
        <v>0</v>
      </c>
      <c r="Y104" s="226">
        <v>0</v>
      </c>
    </row>
    <row r="105" spans="1:25">
      <c r="A105" s="229">
        <v>19</v>
      </c>
      <c r="B105" s="226">
        <v>0</v>
      </c>
      <c r="C105" s="226">
        <v>0</v>
      </c>
      <c r="D105" s="226">
        <v>0</v>
      </c>
      <c r="E105" s="226">
        <v>4.07</v>
      </c>
      <c r="F105" s="226">
        <v>6.83</v>
      </c>
      <c r="G105" s="226">
        <v>0</v>
      </c>
      <c r="H105" s="226">
        <v>23.54</v>
      </c>
      <c r="I105" s="226">
        <v>26.16</v>
      </c>
      <c r="J105" s="226">
        <v>157.53</v>
      </c>
      <c r="K105" s="226">
        <v>159.88999999999999</v>
      </c>
      <c r="L105" s="226">
        <v>163.56</v>
      </c>
      <c r="M105" s="226">
        <v>180.01</v>
      </c>
      <c r="N105" s="226">
        <v>285.87</v>
      </c>
      <c r="O105" s="226">
        <v>76.84</v>
      </c>
      <c r="P105" s="226">
        <v>96.5</v>
      </c>
      <c r="Q105" s="226">
        <v>145.4</v>
      </c>
      <c r="R105" s="226">
        <v>103.29</v>
      </c>
      <c r="S105" s="226">
        <v>0</v>
      </c>
      <c r="T105" s="226">
        <v>0</v>
      </c>
      <c r="U105" s="226">
        <v>111.25</v>
      </c>
      <c r="V105" s="226">
        <v>0</v>
      </c>
      <c r="W105" s="226">
        <v>0</v>
      </c>
      <c r="X105" s="226">
        <v>0</v>
      </c>
      <c r="Y105" s="226">
        <v>0</v>
      </c>
    </row>
    <row r="106" spans="1:25">
      <c r="A106" s="229">
        <v>20</v>
      </c>
      <c r="B106" s="226">
        <v>49.4</v>
      </c>
      <c r="C106" s="226">
        <v>166.16</v>
      </c>
      <c r="D106" s="226">
        <v>405.37</v>
      </c>
      <c r="E106" s="226">
        <v>295.17</v>
      </c>
      <c r="F106" s="226">
        <v>267.43</v>
      </c>
      <c r="G106" s="226">
        <v>382.62</v>
      </c>
      <c r="H106" s="226">
        <v>127.44</v>
      </c>
      <c r="I106" s="226">
        <v>46.94</v>
      </c>
      <c r="J106" s="226">
        <v>231.4</v>
      </c>
      <c r="K106" s="226">
        <v>108.33</v>
      </c>
      <c r="L106" s="226">
        <v>102.7</v>
      </c>
      <c r="M106" s="226">
        <v>108.52</v>
      </c>
      <c r="N106" s="226">
        <v>114.69</v>
      </c>
      <c r="O106" s="226">
        <v>0</v>
      </c>
      <c r="P106" s="226">
        <v>0</v>
      </c>
      <c r="Q106" s="226">
        <v>0</v>
      </c>
      <c r="R106" s="226">
        <v>0</v>
      </c>
      <c r="S106" s="226">
        <v>0</v>
      </c>
      <c r="T106" s="226">
        <v>86.85</v>
      </c>
      <c r="U106" s="226">
        <v>458.62</v>
      </c>
      <c r="V106" s="226">
        <v>196.99</v>
      </c>
      <c r="W106" s="226">
        <v>0</v>
      </c>
      <c r="X106" s="226">
        <v>0</v>
      </c>
      <c r="Y106" s="226">
        <v>0</v>
      </c>
    </row>
    <row r="107" spans="1:25">
      <c r="A107" s="229">
        <v>21</v>
      </c>
      <c r="B107" s="226">
        <v>0</v>
      </c>
      <c r="C107" s="226">
        <v>0</v>
      </c>
      <c r="D107" s="226">
        <v>0</v>
      </c>
      <c r="E107" s="226">
        <v>0.21</v>
      </c>
      <c r="F107" s="226">
        <v>0</v>
      </c>
      <c r="G107" s="226">
        <v>0</v>
      </c>
      <c r="H107" s="226">
        <v>0</v>
      </c>
      <c r="I107" s="226">
        <v>53.39</v>
      </c>
      <c r="J107" s="226">
        <v>47.85</v>
      </c>
      <c r="K107" s="226">
        <v>52.97</v>
      </c>
      <c r="L107" s="226">
        <v>0</v>
      </c>
      <c r="M107" s="226">
        <v>82.28</v>
      </c>
      <c r="N107" s="226">
        <v>56.36</v>
      </c>
      <c r="O107" s="226">
        <v>45.01</v>
      </c>
      <c r="P107" s="226">
        <v>14.53</v>
      </c>
      <c r="Q107" s="226">
        <v>7.0000000000000007E-2</v>
      </c>
      <c r="R107" s="226">
        <v>0</v>
      </c>
      <c r="S107" s="226">
        <v>53.75</v>
      </c>
      <c r="T107" s="226">
        <v>57.57</v>
      </c>
      <c r="U107" s="226">
        <v>83.11</v>
      </c>
      <c r="V107" s="226">
        <v>0</v>
      </c>
      <c r="W107" s="226">
        <v>0</v>
      </c>
      <c r="X107" s="226">
        <v>0</v>
      </c>
      <c r="Y107" s="226">
        <v>0</v>
      </c>
    </row>
    <row r="108" spans="1:25">
      <c r="A108" s="229">
        <v>22</v>
      </c>
      <c r="B108" s="226">
        <v>0</v>
      </c>
      <c r="C108" s="226">
        <v>39.46</v>
      </c>
      <c r="D108" s="226">
        <v>0</v>
      </c>
      <c r="E108" s="226">
        <v>0</v>
      </c>
      <c r="F108" s="226">
        <v>0</v>
      </c>
      <c r="G108" s="226">
        <v>0</v>
      </c>
      <c r="H108" s="226">
        <v>0</v>
      </c>
      <c r="I108" s="226">
        <v>166.27</v>
      </c>
      <c r="J108" s="226">
        <v>418.41</v>
      </c>
      <c r="K108" s="226">
        <v>118.96</v>
      </c>
      <c r="L108" s="226">
        <v>127.88</v>
      </c>
      <c r="M108" s="226">
        <v>158.03</v>
      </c>
      <c r="N108" s="226">
        <v>334.77</v>
      </c>
      <c r="O108" s="226">
        <v>358.77</v>
      </c>
      <c r="P108" s="226">
        <v>0</v>
      </c>
      <c r="Q108" s="226">
        <v>0</v>
      </c>
      <c r="R108" s="226">
        <v>0</v>
      </c>
      <c r="S108" s="226">
        <v>0</v>
      </c>
      <c r="T108" s="226">
        <v>0</v>
      </c>
      <c r="U108" s="226">
        <v>111.79</v>
      </c>
      <c r="V108" s="226">
        <v>392.81</v>
      </c>
      <c r="W108" s="226">
        <v>354.22</v>
      </c>
      <c r="X108" s="226">
        <v>0</v>
      </c>
      <c r="Y108" s="226">
        <v>0</v>
      </c>
    </row>
    <row r="109" spans="1:25">
      <c r="A109" s="229">
        <v>23</v>
      </c>
      <c r="B109" s="226">
        <v>118.72</v>
      </c>
      <c r="C109" s="226">
        <v>247.72</v>
      </c>
      <c r="D109" s="226">
        <v>0.03</v>
      </c>
      <c r="E109" s="226">
        <v>0</v>
      </c>
      <c r="F109" s="226">
        <v>32.17</v>
      </c>
      <c r="G109" s="226">
        <v>79.459999999999994</v>
      </c>
      <c r="H109" s="226">
        <v>38.26</v>
      </c>
      <c r="I109" s="226">
        <v>51.78</v>
      </c>
      <c r="J109" s="226">
        <v>113.01</v>
      </c>
      <c r="K109" s="226">
        <v>71.290000000000006</v>
      </c>
      <c r="L109" s="226">
        <v>74.25</v>
      </c>
      <c r="M109" s="226">
        <v>104.05</v>
      </c>
      <c r="N109" s="226">
        <v>88.6</v>
      </c>
      <c r="O109" s="226">
        <v>66.67</v>
      </c>
      <c r="P109" s="226">
        <v>74.430000000000007</v>
      </c>
      <c r="Q109" s="226">
        <v>73.72</v>
      </c>
      <c r="R109" s="226">
        <v>91.18</v>
      </c>
      <c r="S109" s="226">
        <v>110.09</v>
      </c>
      <c r="T109" s="226">
        <v>110.11</v>
      </c>
      <c r="U109" s="226">
        <v>147.52000000000001</v>
      </c>
      <c r="V109" s="226">
        <v>231.15</v>
      </c>
      <c r="W109" s="226">
        <v>0</v>
      </c>
      <c r="X109" s="226">
        <v>0</v>
      </c>
      <c r="Y109" s="226">
        <v>0</v>
      </c>
    </row>
    <row r="110" spans="1:25">
      <c r="A110" s="229">
        <v>24</v>
      </c>
      <c r="B110" s="226">
        <v>0</v>
      </c>
      <c r="C110" s="226">
        <v>0</v>
      </c>
      <c r="D110" s="226">
        <v>0</v>
      </c>
      <c r="E110" s="226">
        <v>0</v>
      </c>
      <c r="F110" s="226">
        <v>0</v>
      </c>
      <c r="G110" s="226">
        <v>0</v>
      </c>
      <c r="H110" s="226">
        <v>0</v>
      </c>
      <c r="I110" s="226">
        <v>0</v>
      </c>
      <c r="J110" s="226">
        <v>0.06</v>
      </c>
      <c r="K110" s="226">
        <v>14.31</v>
      </c>
      <c r="L110" s="226">
        <v>288.20999999999998</v>
      </c>
      <c r="M110" s="226">
        <v>285.56</v>
      </c>
      <c r="N110" s="226">
        <v>296.83999999999997</v>
      </c>
      <c r="O110" s="226">
        <v>208.54</v>
      </c>
      <c r="P110" s="226">
        <v>179.44</v>
      </c>
      <c r="Q110" s="226">
        <v>162.16</v>
      </c>
      <c r="R110" s="226">
        <v>273.39</v>
      </c>
      <c r="S110" s="226">
        <v>273.02</v>
      </c>
      <c r="T110" s="226">
        <v>187.26</v>
      </c>
      <c r="U110" s="226">
        <v>279.04000000000002</v>
      </c>
      <c r="V110" s="226">
        <v>84.96</v>
      </c>
      <c r="W110" s="226">
        <v>0</v>
      </c>
      <c r="X110" s="226">
        <v>0</v>
      </c>
      <c r="Y110" s="226">
        <v>0</v>
      </c>
    </row>
    <row r="111" spans="1:25">
      <c r="A111" s="229">
        <v>25</v>
      </c>
      <c r="B111" s="226">
        <v>0</v>
      </c>
      <c r="C111" s="226">
        <v>0</v>
      </c>
      <c r="D111" s="226">
        <v>0</v>
      </c>
      <c r="E111" s="226">
        <v>0</v>
      </c>
      <c r="F111" s="226">
        <v>0</v>
      </c>
      <c r="G111" s="226">
        <v>0</v>
      </c>
      <c r="H111" s="226">
        <v>0</v>
      </c>
      <c r="I111" s="226">
        <v>149.02000000000001</v>
      </c>
      <c r="J111" s="226">
        <v>139.79</v>
      </c>
      <c r="K111" s="226">
        <v>186.8</v>
      </c>
      <c r="L111" s="226">
        <v>49.48</v>
      </c>
      <c r="M111" s="226">
        <v>336.16</v>
      </c>
      <c r="N111" s="226">
        <v>393.65</v>
      </c>
      <c r="O111" s="226">
        <v>287.19</v>
      </c>
      <c r="P111" s="226">
        <v>64.849999999999994</v>
      </c>
      <c r="Q111" s="226">
        <v>372.76</v>
      </c>
      <c r="R111" s="226">
        <v>344.05</v>
      </c>
      <c r="S111" s="226">
        <v>437.86</v>
      </c>
      <c r="T111" s="226">
        <v>543.59</v>
      </c>
      <c r="U111" s="226">
        <v>71.88</v>
      </c>
      <c r="V111" s="226">
        <v>150</v>
      </c>
      <c r="W111" s="226">
        <v>0</v>
      </c>
      <c r="X111" s="226">
        <v>0</v>
      </c>
      <c r="Y111" s="226">
        <v>0</v>
      </c>
    </row>
    <row r="112" spans="1:25">
      <c r="A112" s="229">
        <v>26</v>
      </c>
      <c r="B112" s="226">
        <v>0</v>
      </c>
      <c r="C112" s="226">
        <v>0</v>
      </c>
      <c r="D112" s="226">
        <v>0</v>
      </c>
      <c r="E112" s="226">
        <v>0</v>
      </c>
      <c r="F112" s="226">
        <v>0</v>
      </c>
      <c r="G112" s="226">
        <v>74.88</v>
      </c>
      <c r="H112" s="226">
        <v>33.72</v>
      </c>
      <c r="I112" s="226">
        <v>99.17</v>
      </c>
      <c r="J112" s="226">
        <v>343.1</v>
      </c>
      <c r="K112" s="226">
        <v>250.19</v>
      </c>
      <c r="L112" s="226">
        <v>255.45</v>
      </c>
      <c r="M112" s="226">
        <v>236.65</v>
      </c>
      <c r="N112" s="226">
        <v>162.28</v>
      </c>
      <c r="O112" s="226">
        <v>192.92</v>
      </c>
      <c r="P112" s="226">
        <v>102.27</v>
      </c>
      <c r="Q112" s="226">
        <v>16.649999999999999</v>
      </c>
      <c r="R112" s="226">
        <v>0</v>
      </c>
      <c r="S112" s="226">
        <v>0.17</v>
      </c>
      <c r="T112" s="226">
        <v>277.93</v>
      </c>
      <c r="U112" s="226">
        <v>22.21</v>
      </c>
      <c r="V112" s="226">
        <v>57.09</v>
      </c>
      <c r="W112" s="226">
        <v>7.64</v>
      </c>
      <c r="X112" s="226">
        <v>0</v>
      </c>
      <c r="Y112" s="226">
        <v>0</v>
      </c>
    </row>
    <row r="113" spans="1:25">
      <c r="A113" s="229">
        <v>27</v>
      </c>
      <c r="B113" s="226">
        <v>31.17</v>
      </c>
      <c r="C113" s="226">
        <v>7.3</v>
      </c>
      <c r="D113" s="226">
        <v>5.38</v>
      </c>
      <c r="E113" s="226">
        <v>4</v>
      </c>
      <c r="F113" s="226">
        <v>2.54</v>
      </c>
      <c r="G113" s="226">
        <v>1.33</v>
      </c>
      <c r="H113" s="226">
        <v>103.89</v>
      </c>
      <c r="I113" s="226">
        <v>86.05</v>
      </c>
      <c r="J113" s="226">
        <v>196.19</v>
      </c>
      <c r="K113" s="226">
        <v>470.38</v>
      </c>
      <c r="L113" s="226">
        <v>455.36</v>
      </c>
      <c r="M113" s="226">
        <v>69.22</v>
      </c>
      <c r="N113" s="226">
        <v>626.54999999999995</v>
      </c>
      <c r="O113" s="226">
        <v>634.1</v>
      </c>
      <c r="P113" s="226">
        <v>480.83</v>
      </c>
      <c r="Q113" s="226">
        <v>279.24</v>
      </c>
      <c r="R113" s="226">
        <v>291.82</v>
      </c>
      <c r="S113" s="226">
        <v>571.42999999999995</v>
      </c>
      <c r="T113" s="226">
        <v>647.27</v>
      </c>
      <c r="U113" s="226">
        <v>369.06</v>
      </c>
      <c r="V113" s="226">
        <v>482.08</v>
      </c>
      <c r="W113" s="226">
        <v>0</v>
      </c>
      <c r="X113" s="226">
        <v>0</v>
      </c>
      <c r="Y113" s="226">
        <v>583.9</v>
      </c>
    </row>
    <row r="114" spans="1:25">
      <c r="A114" s="229">
        <v>28</v>
      </c>
      <c r="B114" s="226">
        <v>0</v>
      </c>
      <c r="C114" s="226">
        <v>0</v>
      </c>
      <c r="D114" s="226">
        <v>0</v>
      </c>
      <c r="E114" s="226">
        <v>0</v>
      </c>
      <c r="F114" s="226">
        <v>0</v>
      </c>
      <c r="G114" s="226">
        <v>0</v>
      </c>
      <c r="H114" s="226">
        <v>0</v>
      </c>
      <c r="I114" s="226">
        <v>0</v>
      </c>
      <c r="J114" s="226">
        <v>0</v>
      </c>
      <c r="K114" s="226">
        <v>0</v>
      </c>
      <c r="L114" s="226">
        <v>0</v>
      </c>
      <c r="M114" s="226">
        <v>0</v>
      </c>
      <c r="N114" s="226">
        <v>0</v>
      </c>
      <c r="O114" s="226">
        <v>0</v>
      </c>
      <c r="P114" s="226">
        <v>0</v>
      </c>
      <c r="Q114" s="226">
        <v>0</v>
      </c>
      <c r="R114" s="226">
        <v>0</v>
      </c>
      <c r="S114" s="226">
        <v>227.23</v>
      </c>
      <c r="T114" s="226">
        <v>190.4</v>
      </c>
      <c r="U114" s="226">
        <v>253.14</v>
      </c>
      <c r="V114" s="226">
        <v>279.41000000000003</v>
      </c>
      <c r="W114" s="226">
        <v>214.82</v>
      </c>
      <c r="X114" s="226">
        <v>39.49</v>
      </c>
      <c r="Y114" s="226">
        <v>0</v>
      </c>
    </row>
    <row r="115" spans="1:25">
      <c r="A115" s="229">
        <v>29</v>
      </c>
      <c r="B115" s="226">
        <v>24.7</v>
      </c>
      <c r="C115" s="226">
        <v>64.180000000000007</v>
      </c>
      <c r="D115" s="226">
        <v>91.06</v>
      </c>
      <c r="E115" s="226">
        <v>81.99</v>
      </c>
      <c r="F115" s="226">
        <v>139.44</v>
      </c>
      <c r="G115" s="226">
        <v>65.209999999999994</v>
      </c>
      <c r="H115" s="226">
        <v>0</v>
      </c>
      <c r="I115" s="226">
        <v>0</v>
      </c>
      <c r="J115" s="226">
        <v>0</v>
      </c>
      <c r="K115" s="226">
        <v>0</v>
      </c>
      <c r="L115" s="226">
        <v>0</v>
      </c>
      <c r="M115" s="226">
        <v>0</v>
      </c>
      <c r="N115" s="226">
        <v>0</v>
      </c>
      <c r="O115" s="226">
        <v>44.65</v>
      </c>
      <c r="P115" s="226">
        <v>563.99</v>
      </c>
      <c r="Q115" s="226">
        <v>1716.28</v>
      </c>
      <c r="R115" s="226">
        <v>3283.22</v>
      </c>
      <c r="S115" s="226">
        <v>3421.62</v>
      </c>
      <c r="T115" s="226">
        <v>1082.3599999999999</v>
      </c>
      <c r="U115" s="226">
        <v>391.19</v>
      </c>
      <c r="V115" s="226">
        <v>600.51</v>
      </c>
      <c r="W115" s="226">
        <v>258.99</v>
      </c>
      <c r="X115" s="226">
        <v>126.43</v>
      </c>
      <c r="Y115" s="226">
        <v>159.04</v>
      </c>
    </row>
    <row r="116" spans="1:25">
      <c r="A116" s="229">
        <v>30</v>
      </c>
      <c r="B116" s="226">
        <v>0</v>
      </c>
      <c r="C116" s="226">
        <v>0</v>
      </c>
      <c r="D116" s="226">
        <v>0</v>
      </c>
      <c r="E116" s="226">
        <v>0</v>
      </c>
      <c r="F116" s="226">
        <v>0</v>
      </c>
      <c r="G116" s="226">
        <v>0</v>
      </c>
      <c r="H116" s="226">
        <v>0</v>
      </c>
      <c r="I116" s="226">
        <v>0</v>
      </c>
      <c r="J116" s="226">
        <v>0</v>
      </c>
      <c r="K116" s="226">
        <v>151.16</v>
      </c>
      <c r="L116" s="226">
        <v>234.91</v>
      </c>
      <c r="M116" s="226">
        <v>105.92</v>
      </c>
      <c r="N116" s="226">
        <v>301.77999999999997</v>
      </c>
      <c r="O116" s="226">
        <v>540.6</v>
      </c>
      <c r="P116" s="226">
        <v>659.64</v>
      </c>
      <c r="Q116" s="226">
        <v>3270.92</v>
      </c>
      <c r="R116" s="226">
        <v>3034.67</v>
      </c>
      <c r="S116" s="226">
        <v>3197.24</v>
      </c>
      <c r="T116" s="226">
        <v>356.56</v>
      </c>
      <c r="U116" s="226">
        <v>420.06</v>
      </c>
      <c r="V116" s="226">
        <v>44.74</v>
      </c>
      <c r="W116" s="226">
        <v>37.020000000000003</v>
      </c>
      <c r="X116" s="226">
        <v>19.8</v>
      </c>
      <c r="Y116" s="226">
        <v>1113.3699999999999</v>
      </c>
    </row>
    <row r="117" spans="1:25">
      <c r="A117" s="229">
        <v>31</v>
      </c>
      <c r="B117" s="226">
        <v>0</v>
      </c>
      <c r="C117" s="226">
        <v>0</v>
      </c>
      <c r="D117" s="226">
        <v>0.04</v>
      </c>
      <c r="E117" s="226">
        <v>0.68</v>
      </c>
      <c r="F117" s="226">
        <v>39.61</v>
      </c>
      <c r="G117" s="226">
        <v>29.58</v>
      </c>
      <c r="H117" s="226">
        <v>15.81</v>
      </c>
      <c r="I117" s="226">
        <v>0</v>
      </c>
      <c r="J117" s="226">
        <v>0</v>
      </c>
      <c r="K117" s="226">
        <v>0</v>
      </c>
      <c r="L117" s="226">
        <v>0</v>
      </c>
      <c r="M117" s="226">
        <v>0</v>
      </c>
      <c r="N117" s="226">
        <v>0</v>
      </c>
      <c r="O117" s="226">
        <v>0</v>
      </c>
      <c r="P117" s="226">
        <v>0</v>
      </c>
      <c r="Q117" s="226">
        <v>0</v>
      </c>
      <c r="R117" s="226">
        <v>32.9</v>
      </c>
      <c r="S117" s="226">
        <v>97.26</v>
      </c>
      <c r="T117" s="226">
        <v>0</v>
      </c>
      <c r="U117" s="226">
        <v>143.24</v>
      </c>
      <c r="V117" s="226">
        <v>0</v>
      </c>
      <c r="W117" s="226">
        <v>0</v>
      </c>
      <c r="X117" s="226">
        <v>0</v>
      </c>
      <c r="Y117" s="226">
        <v>0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7" t="s">
        <v>323</v>
      </c>
      <c r="B119" s="458"/>
      <c r="C119" s="458"/>
      <c r="D119" s="458"/>
      <c r="E119" s="458"/>
      <c r="F119" s="458"/>
      <c r="G119" s="458"/>
      <c r="H119" s="458"/>
      <c r="I119" s="458"/>
      <c r="J119" s="458"/>
      <c r="K119" s="458"/>
      <c r="L119" s="458"/>
      <c r="M119" s="458"/>
      <c r="N119" s="458"/>
      <c r="O119" s="458"/>
      <c r="P119" s="458"/>
      <c r="Q119" s="458"/>
      <c r="R119" s="458"/>
      <c r="S119" s="458"/>
      <c r="T119" s="458"/>
      <c r="U119" s="458"/>
      <c r="V119" s="458"/>
      <c r="W119" s="458"/>
      <c r="X119" s="458"/>
      <c r="Y119" s="458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38.01</v>
      </c>
      <c r="C121" s="226">
        <v>0.26</v>
      </c>
      <c r="D121" s="226">
        <v>5.93</v>
      </c>
      <c r="E121" s="226">
        <v>239.06</v>
      </c>
      <c r="F121" s="226">
        <v>35.18</v>
      </c>
      <c r="G121" s="226">
        <v>22.53</v>
      </c>
      <c r="H121" s="226">
        <v>0</v>
      </c>
      <c r="I121" s="226">
        <v>0</v>
      </c>
      <c r="J121" s="226">
        <v>0</v>
      </c>
      <c r="K121" s="226">
        <v>0</v>
      </c>
      <c r="L121" s="226">
        <v>0</v>
      </c>
      <c r="M121" s="226">
        <v>0</v>
      </c>
      <c r="N121" s="226">
        <v>0</v>
      </c>
      <c r="O121" s="226">
        <v>0</v>
      </c>
      <c r="P121" s="226">
        <v>0</v>
      </c>
      <c r="Q121" s="226">
        <v>0</v>
      </c>
      <c r="R121" s="226">
        <v>0</v>
      </c>
      <c r="S121" s="226">
        <v>0</v>
      </c>
      <c r="T121" s="226">
        <v>0</v>
      </c>
      <c r="U121" s="226">
        <v>0</v>
      </c>
      <c r="V121" s="226">
        <v>52.98</v>
      </c>
      <c r="W121" s="226">
        <v>913.64</v>
      </c>
      <c r="X121" s="226">
        <v>804.76</v>
      </c>
      <c r="Y121" s="226">
        <v>0</v>
      </c>
    </row>
    <row r="122" spans="1:25">
      <c r="A122" s="229">
        <v>2</v>
      </c>
      <c r="B122" s="226">
        <v>552.61</v>
      </c>
      <c r="C122" s="226">
        <v>540.61</v>
      </c>
      <c r="D122" s="226">
        <v>369.65</v>
      </c>
      <c r="E122" s="226">
        <v>376.51</v>
      </c>
      <c r="F122" s="226">
        <v>142.24</v>
      </c>
      <c r="G122" s="226">
        <v>136.49</v>
      </c>
      <c r="H122" s="226">
        <v>0</v>
      </c>
      <c r="I122" s="226">
        <v>33.69</v>
      </c>
      <c r="J122" s="226">
        <v>170.29</v>
      </c>
      <c r="K122" s="226">
        <v>21.49</v>
      </c>
      <c r="L122" s="226">
        <v>26.97</v>
      </c>
      <c r="M122" s="226">
        <v>0</v>
      </c>
      <c r="N122" s="226">
        <v>0</v>
      </c>
      <c r="O122" s="226">
        <v>0</v>
      </c>
      <c r="P122" s="226">
        <v>0</v>
      </c>
      <c r="Q122" s="226">
        <v>0</v>
      </c>
      <c r="R122" s="226">
        <v>0</v>
      </c>
      <c r="S122" s="226">
        <v>0</v>
      </c>
      <c r="T122" s="226">
        <v>0</v>
      </c>
      <c r="U122" s="226">
        <v>175.48</v>
      </c>
      <c r="V122" s="226">
        <v>15.39</v>
      </c>
      <c r="W122" s="226">
        <v>0</v>
      </c>
      <c r="X122" s="226">
        <v>0</v>
      </c>
      <c r="Y122" s="226">
        <v>0</v>
      </c>
    </row>
    <row r="123" spans="1:25">
      <c r="A123" s="229">
        <v>3</v>
      </c>
      <c r="B123" s="226">
        <v>206.91</v>
      </c>
      <c r="C123" s="226">
        <v>235.51</v>
      </c>
      <c r="D123" s="226">
        <v>244.12</v>
      </c>
      <c r="E123" s="226">
        <v>52.41</v>
      </c>
      <c r="F123" s="226">
        <v>279.54000000000002</v>
      </c>
      <c r="G123" s="226">
        <v>0</v>
      </c>
      <c r="H123" s="226">
        <v>0</v>
      </c>
      <c r="I123" s="226">
        <v>0</v>
      </c>
      <c r="J123" s="226">
        <v>0</v>
      </c>
      <c r="K123" s="226">
        <v>0</v>
      </c>
      <c r="L123" s="226">
        <v>0</v>
      </c>
      <c r="M123" s="226">
        <v>0</v>
      </c>
      <c r="N123" s="226">
        <v>0</v>
      </c>
      <c r="O123" s="226">
        <v>0</v>
      </c>
      <c r="P123" s="226">
        <v>68.36</v>
      </c>
      <c r="Q123" s="226">
        <v>0</v>
      </c>
      <c r="R123" s="226">
        <v>0</v>
      </c>
      <c r="S123" s="226">
        <v>0</v>
      </c>
      <c r="T123" s="226">
        <v>0</v>
      </c>
      <c r="U123" s="226">
        <v>0</v>
      </c>
      <c r="V123" s="226">
        <v>0</v>
      </c>
      <c r="W123" s="226">
        <v>0</v>
      </c>
      <c r="X123" s="226">
        <v>0</v>
      </c>
      <c r="Y123" s="226">
        <v>0</v>
      </c>
    </row>
    <row r="124" spans="1:25">
      <c r="A124" s="229">
        <v>4</v>
      </c>
      <c r="B124" s="226">
        <v>0</v>
      </c>
      <c r="C124" s="226">
        <v>0</v>
      </c>
      <c r="D124" s="226">
        <v>0</v>
      </c>
      <c r="E124" s="226">
        <v>0</v>
      </c>
      <c r="F124" s="226">
        <v>0</v>
      </c>
      <c r="G124" s="226">
        <v>0</v>
      </c>
      <c r="H124" s="226">
        <v>0</v>
      </c>
      <c r="I124" s="226">
        <v>0</v>
      </c>
      <c r="J124" s="226">
        <v>41.54</v>
      </c>
      <c r="K124" s="226">
        <v>22.56</v>
      </c>
      <c r="L124" s="226">
        <v>1.75</v>
      </c>
      <c r="M124" s="226">
        <v>0</v>
      </c>
      <c r="N124" s="226">
        <v>0</v>
      </c>
      <c r="O124" s="226">
        <v>0</v>
      </c>
      <c r="P124" s="226">
        <v>0</v>
      </c>
      <c r="Q124" s="226">
        <v>0</v>
      </c>
      <c r="R124" s="226">
        <v>68.62</v>
      </c>
      <c r="S124" s="226">
        <v>84.82</v>
      </c>
      <c r="T124" s="226">
        <v>67.52</v>
      </c>
      <c r="U124" s="226">
        <v>16.23</v>
      </c>
      <c r="V124" s="226">
        <v>0</v>
      </c>
      <c r="W124" s="226">
        <v>40.520000000000003</v>
      </c>
      <c r="X124" s="226">
        <v>87.84</v>
      </c>
      <c r="Y124" s="226">
        <v>0</v>
      </c>
    </row>
    <row r="125" spans="1:25">
      <c r="A125" s="229">
        <v>5</v>
      </c>
      <c r="B125" s="226">
        <v>0</v>
      </c>
      <c r="C125" s="226">
        <v>0</v>
      </c>
      <c r="D125" s="226">
        <v>0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18.760000000000002</v>
      </c>
      <c r="K125" s="226">
        <v>0</v>
      </c>
      <c r="L125" s="226">
        <v>69.349999999999994</v>
      </c>
      <c r="M125" s="226">
        <v>99.53</v>
      </c>
      <c r="N125" s="226">
        <v>144.29</v>
      </c>
      <c r="O125" s="226">
        <v>62.85</v>
      </c>
      <c r="P125" s="226">
        <v>35.85</v>
      </c>
      <c r="Q125" s="226">
        <v>2.2000000000000002</v>
      </c>
      <c r="R125" s="226">
        <v>7.04</v>
      </c>
      <c r="S125" s="226">
        <v>146.86000000000001</v>
      </c>
      <c r="T125" s="226">
        <v>42.79</v>
      </c>
      <c r="U125" s="226">
        <v>0.56999999999999995</v>
      </c>
      <c r="V125" s="226">
        <v>0</v>
      </c>
      <c r="W125" s="226">
        <v>0</v>
      </c>
      <c r="X125" s="226">
        <v>141.61000000000001</v>
      </c>
      <c r="Y125" s="226">
        <v>0</v>
      </c>
    </row>
    <row r="126" spans="1:25">
      <c r="A126" s="229">
        <v>6</v>
      </c>
      <c r="B126" s="226">
        <v>88.69</v>
      </c>
      <c r="C126" s="226">
        <v>50.44</v>
      </c>
      <c r="D126" s="226">
        <v>49.01</v>
      </c>
      <c r="E126" s="226">
        <v>191.17</v>
      </c>
      <c r="F126" s="226">
        <v>0</v>
      </c>
      <c r="G126" s="226">
        <v>42.65</v>
      </c>
      <c r="H126" s="226">
        <v>71.260000000000005</v>
      </c>
      <c r="I126" s="226">
        <v>17.350000000000001</v>
      </c>
      <c r="J126" s="226">
        <v>53.34</v>
      </c>
      <c r="K126" s="226">
        <v>262.98</v>
      </c>
      <c r="L126" s="226">
        <v>77.47</v>
      </c>
      <c r="M126" s="226">
        <v>75.17</v>
      </c>
      <c r="N126" s="226">
        <v>2.31</v>
      </c>
      <c r="O126" s="226">
        <v>3.93</v>
      </c>
      <c r="P126" s="226">
        <v>43.13</v>
      </c>
      <c r="Q126" s="226">
        <v>67.61</v>
      </c>
      <c r="R126" s="226">
        <v>24.32</v>
      </c>
      <c r="S126" s="226">
        <v>133.47</v>
      </c>
      <c r="T126" s="226">
        <v>542.41</v>
      </c>
      <c r="U126" s="226">
        <v>600.70000000000005</v>
      </c>
      <c r="V126" s="226">
        <v>542.87</v>
      </c>
      <c r="W126" s="226">
        <v>530.79</v>
      </c>
      <c r="X126" s="226">
        <v>1356.91</v>
      </c>
      <c r="Y126" s="226">
        <v>1320.91</v>
      </c>
    </row>
    <row r="127" spans="1:25">
      <c r="A127" s="229">
        <v>7</v>
      </c>
      <c r="B127" s="226">
        <v>255.02</v>
      </c>
      <c r="C127" s="226">
        <v>76.959999999999994</v>
      </c>
      <c r="D127" s="226">
        <v>248.6</v>
      </c>
      <c r="E127" s="226">
        <v>235.51</v>
      </c>
      <c r="F127" s="226">
        <v>238.41</v>
      </c>
      <c r="G127" s="226">
        <v>238.14</v>
      </c>
      <c r="H127" s="226">
        <v>335.56</v>
      </c>
      <c r="I127" s="226">
        <v>361.89</v>
      </c>
      <c r="J127" s="226">
        <v>355.74</v>
      </c>
      <c r="K127" s="226">
        <v>358.21</v>
      </c>
      <c r="L127" s="226">
        <v>359.96</v>
      </c>
      <c r="M127" s="226">
        <v>358.44</v>
      </c>
      <c r="N127" s="226">
        <v>353.31</v>
      </c>
      <c r="O127" s="226">
        <v>356.82</v>
      </c>
      <c r="P127" s="226">
        <v>359.29</v>
      </c>
      <c r="Q127" s="226">
        <v>315.56</v>
      </c>
      <c r="R127" s="226">
        <v>305.56</v>
      </c>
      <c r="S127" s="226">
        <v>240.53</v>
      </c>
      <c r="T127" s="226">
        <v>272.47000000000003</v>
      </c>
      <c r="U127" s="226">
        <v>747.75</v>
      </c>
      <c r="V127" s="226">
        <v>261.93</v>
      </c>
      <c r="W127" s="226">
        <v>1114.58</v>
      </c>
      <c r="X127" s="226">
        <v>1112.8699999999999</v>
      </c>
      <c r="Y127" s="226">
        <v>1113.22</v>
      </c>
    </row>
    <row r="128" spans="1:25">
      <c r="A128" s="229">
        <v>8</v>
      </c>
      <c r="B128" s="226">
        <v>0</v>
      </c>
      <c r="C128" s="226">
        <v>0</v>
      </c>
      <c r="D128" s="226">
        <v>0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0</v>
      </c>
      <c r="L128" s="226">
        <v>0</v>
      </c>
      <c r="M128" s="226">
        <v>0</v>
      </c>
      <c r="N128" s="226">
        <v>0</v>
      </c>
      <c r="O128" s="226">
        <v>0</v>
      </c>
      <c r="P128" s="226">
        <v>0</v>
      </c>
      <c r="Q128" s="226">
        <v>5.55</v>
      </c>
      <c r="R128" s="226">
        <v>3.36</v>
      </c>
      <c r="S128" s="226">
        <v>5.57</v>
      </c>
      <c r="T128" s="226">
        <v>11.52</v>
      </c>
      <c r="U128" s="226">
        <v>31.41</v>
      </c>
      <c r="V128" s="226">
        <v>26.27</v>
      </c>
      <c r="W128" s="226">
        <v>889.44</v>
      </c>
      <c r="X128" s="226">
        <v>883.03</v>
      </c>
      <c r="Y128" s="226">
        <v>882.83</v>
      </c>
    </row>
    <row r="129" spans="1:25">
      <c r="A129" s="229">
        <v>9</v>
      </c>
      <c r="B129" s="226">
        <v>144.4</v>
      </c>
      <c r="C129" s="226">
        <v>171.96</v>
      </c>
      <c r="D129" s="226">
        <v>137.13</v>
      </c>
      <c r="E129" s="226">
        <v>158.15</v>
      </c>
      <c r="F129" s="226">
        <v>143.25</v>
      </c>
      <c r="G129" s="226">
        <v>185.19</v>
      </c>
      <c r="H129" s="226">
        <v>219.59</v>
      </c>
      <c r="I129" s="226">
        <v>181.07</v>
      </c>
      <c r="J129" s="226">
        <v>149.83000000000001</v>
      </c>
      <c r="K129" s="226">
        <v>269.12</v>
      </c>
      <c r="L129" s="226">
        <v>271.79000000000002</v>
      </c>
      <c r="M129" s="226">
        <v>269.01</v>
      </c>
      <c r="N129" s="226">
        <v>333.1</v>
      </c>
      <c r="O129" s="226">
        <v>275.04000000000002</v>
      </c>
      <c r="P129" s="226">
        <v>320.16000000000003</v>
      </c>
      <c r="Q129" s="226">
        <v>334.68</v>
      </c>
      <c r="R129" s="226">
        <v>337.59</v>
      </c>
      <c r="S129" s="226">
        <v>316.58</v>
      </c>
      <c r="T129" s="226">
        <v>300.93</v>
      </c>
      <c r="U129" s="226">
        <v>323.08999999999997</v>
      </c>
      <c r="V129" s="226">
        <v>310.23</v>
      </c>
      <c r="W129" s="226">
        <v>517.12</v>
      </c>
      <c r="X129" s="226">
        <v>516.52</v>
      </c>
      <c r="Y129" s="226">
        <v>496.23</v>
      </c>
    </row>
    <row r="130" spans="1:25">
      <c r="A130" s="229">
        <v>10</v>
      </c>
      <c r="B130" s="226">
        <v>61.92</v>
      </c>
      <c r="C130" s="226">
        <v>61.7</v>
      </c>
      <c r="D130" s="226">
        <v>30.82</v>
      </c>
      <c r="E130" s="226">
        <v>158.80000000000001</v>
      </c>
      <c r="F130" s="226">
        <v>68.42</v>
      </c>
      <c r="G130" s="226">
        <v>55.95</v>
      </c>
      <c r="H130" s="226">
        <v>15.71</v>
      </c>
      <c r="I130" s="226">
        <v>32.270000000000003</v>
      </c>
      <c r="J130" s="226">
        <v>51.2</v>
      </c>
      <c r="K130" s="226">
        <v>196.57</v>
      </c>
      <c r="L130" s="226">
        <v>90.71</v>
      </c>
      <c r="M130" s="226">
        <v>113.09</v>
      </c>
      <c r="N130" s="226">
        <v>248.53</v>
      </c>
      <c r="O130" s="226">
        <v>250.3</v>
      </c>
      <c r="P130" s="226">
        <v>245.86</v>
      </c>
      <c r="Q130" s="226">
        <v>238.32</v>
      </c>
      <c r="R130" s="226">
        <v>237.89</v>
      </c>
      <c r="S130" s="226">
        <v>267.29000000000002</v>
      </c>
      <c r="T130" s="226">
        <v>219.79</v>
      </c>
      <c r="U130" s="226">
        <v>287.94</v>
      </c>
      <c r="V130" s="226">
        <v>475.15</v>
      </c>
      <c r="W130" s="226">
        <v>925.8</v>
      </c>
      <c r="X130" s="226">
        <v>925.63</v>
      </c>
      <c r="Y130" s="226">
        <v>924.57</v>
      </c>
    </row>
    <row r="131" spans="1:25">
      <c r="A131" s="229">
        <v>11</v>
      </c>
      <c r="B131" s="226">
        <v>271.67</v>
      </c>
      <c r="C131" s="226">
        <v>211.26</v>
      </c>
      <c r="D131" s="226">
        <v>239.78</v>
      </c>
      <c r="E131" s="226">
        <v>208.98</v>
      </c>
      <c r="F131" s="226">
        <v>220.09</v>
      </c>
      <c r="G131" s="226">
        <v>240.7</v>
      </c>
      <c r="H131" s="226">
        <v>286.45999999999998</v>
      </c>
      <c r="I131" s="226">
        <v>275.91000000000003</v>
      </c>
      <c r="J131" s="226">
        <v>208.65</v>
      </c>
      <c r="K131" s="226">
        <v>259.95999999999998</v>
      </c>
      <c r="L131" s="226">
        <v>260.5</v>
      </c>
      <c r="M131" s="226">
        <v>288.20999999999998</v>
      </c>
      <c r="N131" s="226">
        <v>286.98</v>
      </c>
      <c r="O131" s="226">
        <v>285.52999999999997</v>
      </c>
      <c r="P131" s="226">
        <v>314.94</v>
      </c>
      <c r="Q131" s="226">
        <v>299.57</v>
      </c>
      <c r="R131" s="226">
        <v>295.33999999999997</v>
      </c>
      <c r="S131" s="226">
        <v>301.14</v>
      </c>
      <c r="T131" s="226">
        <v>308.58</v>
      </c>
      <c r="U131" s="226">
        <v>289.08</v>
      </c>
      <c r="V131" s="226">
        <v>259.47000000000003</v>
      </c>
      <c r="W131" s="226">
        <v>289.62</v>
      </c>
      <c r="X131" s="226">
        <v>0</v>
      </c>
      <c r="Y131" s="226">
        <v>0</v>
      </c>
    </row>
    <row r="132" spans="1:25">
      <c r="A132" s="229">
        <v>12</v>
      </c>
      <c r="B132" s="226">
        <v>247.98</v>
      </c>
      <c r="C132" s="226">
        <v>210.68</v>
      </c>
      <c r="D132" s="226">
        <v>217.82</v>
      </c>
      <c r="E132" s="226">
        <v>184.8</v>
      </c>
      <c r="F132" s="226">
        <v>180.34</v>
      </c>
      <c r="G132" s="226">
        <v>232.9</v>
      </c>
      <c r="H132" s="226">
        <v>29.61</v>
      </c>
      <c r="I132" s="226">
        <v>324.17</v>
      </c>
      <c r="J132" s="226">
        <v>197.9</v>
      </c>
      <c r="K132" s="226">
        <v>11.45</v>
      </c>
      <c r="L132" s="226">
        <v>64.73</v>
      </c>
      <c r="M132" s="226">
        <v>33.75</v>
      </c>
      <c r="N132" s="226">
        <v>52.08</v>
      </c>
      <c r="O132" s="226">
        <v>43.54</v>
      </c>
      <c r="P132" s="226">
        <v>49.9</v>
      </c>
      <c r="Q132" s="226">
        <v>8.49</v>
      </c>
      <c r="R132" s="226">
        <v>0</v>
      </c>
      <c r="S132" s="226">
        <v>0</v>
      </c>
      <c r="T132" s="226">
        <v>0</v>
      </c>
      <c r="U132" s="226">
        <v>0</v>
      </c>
      <c r="V132" s="226">
        <v>15.36</v>
      </c>
      <c r="W132" s="226">
        <v>67.099999999999994</v>
      </c>
      <c r="X132" s="226">
        <v>47.63</v>
      </c>
      <c r="Y132" s="226">
        <v>0</v>
      </c>
    </row>
    <row r="133" spans="1:25">
      <c r="A133" s="229">
        <v>13</v>
      </c>
      <c r="B133" s="226">
        <v>17.510000000000002</v>
      </c>
      <c r="C133" s="226">
        <v>0</v>
      </c>
      <c r="D133" s="226">
        <v>0</v>
      </c>
      <c r="E133" s="226">
        <v>0</v>
      </c>
      <c r="F133" s="226">
        <v>0</v>
      </c>
      <c r="G133" s="226">
        <v>0</v>
      </c>
      <c r="H133" s="226">
        <v>0</v>
      </c>
      <c r="I133" s="226">
        <v>0</v>
      </c>
      <c r="J133" s="226">
        <v>0</v>
      </c>
      <c r="K133" s="226">
        <v>0</v>
      </c>
      <c r="L133" s="226">
        <v>0</v>
      </c>
      <c r="M133" s="226">
        <v>1.1000000000000001</v>
      </c>
      <c r="N133" s="226">
        <v>15.53</v>
      </c>
      <c r="O133" s="226">
        <v>31.05</v>
      </c>
      <c r="P133" s="226">
        <v>0.8</v>
      </c>
      <c r="Q133" s="226">
        <v>17.93</v>
      </c>
      <c r="R133" s="226">
        <v>11.29</v>
      </c>
      <c r="S133" s="226">
        <v>39.729999999999997</v>
      </c>
      <c r="T133" s="226">
        <v>29.17</v>
      </c>
      <c r="U133" s="226">
        <v>0</v>
      </c>
      <c r="V133" s="226">
        <v>95.89</v>
      </c>
      <c r="W133" s="226">
        <v>116.77</v>
      </c>
      <c r="X133" s="226">
        <v>185.61</v>
      </c>
      <c r="Y133" s="226">
        <v>122.86</v>
      </c>
    </row>
    <row r="134" spans="1:25">
      <c r="A134" s="229">
        <v>14</v>
      </c>
      <c r="B134" s="226">
        <v>81.2</v>
      </c>
      <c r="C134" s="226">
        <v>0</v>
      </c>
      <c r="D134" s="226">
        <v>189.45</v>
      </c>
      <c r="E134" s="226">
        <v>22.48</v>
      </c>
      <c r="F134" s="226">
        <v>390.51</v>
      </c>
      <c r="G134" s="226">
        <v>0</v>
      </c>
      <c r="H134" s="226">
        <v>0</v>
      </c>
      <c r="I134" s="226">
        <v>368.39</v>
      </c>
      <c r="J134" s="226">
        <v>388.58</v>
      </c>
      <c r="K134" s="226">
        <v>210.99</v>
      </c>
      <c r="L134" s="226">
        <v>392.92</v>
      </c>
      <c r="M134" s="226">
        <v>393.75</v>
      </c>
      <c r="N134" s="226">
        <v>215.73</v>
      </c>
      <c r="O134" s="226">
        <v>182.22</v>
      </c>
      <c r="P134" s="226">
        <v>222.12</v>
      </c>
      <c r="Q134" s="226">
        <v>259.82</v>
      </c>
      <c r="R134" s="226">
        <v>253.99</v>
      </c>
      <c r="S134" s="226">
        <v>563.41</v>
      </c>
      <c r="T134" s="226">
        <v>1050.98</v>
      </c>
      <c r="U134" s="226">
        <v>847.69</v>
      </c>
      <c r="V134" s="226">
        <v>83.66</v>
      </c>
      <c r="W134" s="226">
        <v>138.15</v>
      </c>
      <c r="X134" s="226">
        <v>501.39</v>
      </c>
      <c r="Y134" s="226">
        <v>388.56</v>
      </c>
    </row>
    <row r="135" spans="1:25">
      <c r="A135" s="229">
        <v>15</v>
      </c>
      <c r="B135" s="226">
        <v>275.26</v>
      </c>
      <c r="C135" s="226">
        <v>254.43</v>
      </c>
      <c r="D135" s="226">
        <v>284.75</v>
      </c>
      <c r="E135" s="226">
        <v>459.68</v>
      </c>
      <c r="F135" s="226">
        <v>245.25</v>
      </c>
      <c r="G135" s="226">
        <v>233.53</v>
      </c>
      <c r="H135" s="226">
        <v>0</v>
      </c>
      <c r="I135" s="226">
        <v>164.98</v>
      </c>
      <c r="J135" s="226">
        <v>516.29999999999995</v>
      </c>
      <c r="K135" s="226">
        <v>375.5</v>
      </c>
      <c r="L135" s="226">
        <v>423.26</v>
      </c>
      <c r="M135" s="226">
        <v>658.53</v>
      </c>
      <c r="N135" s="226">
        <v>652.97</v>
      </c>
      <c r="O135" s="226">
        <v>701.09</v>
      </c>
      <c r="P135" s="226">
        <v>661.58</v>
      </c>
      <c r="Q135" s="226">
        <v>659.09</v>
      </c>
      <c r="R135" s="226">
        <v>704.5</v>
      </c>
      <c r="S135" s="226">
        <v>679.97</v>
      </c>
      <c r="T135" s="226">
        <v>929.37</v>
      </c>
      <c r="U135" s="226">
        <v>75.040000000000006</v>
      </c>
      <c r="V135" s="226">
        <v>182.86</v>
      </c>
      <c r="W135" s="226">
        <v>901.46</v>
      </c>
      <c r="X135" s="226">
        <v>653.47</v>
      </c>
      <c r="Y135" s="226">
        <v>775.6</v>
      </c>
    </row>
    <row r="136" spans="1:25">
      <c r="A136" s="229">
        <v>16</v>
      </c>
      <c r="B136" s="226">
        <v>13.9</v>
      </c>
      <c r="C136" s="226">
        <v>13.99</v>
      </c>
      <c r="D136" s="226">
        <v>16.53</v>
      </c>
      <c r="E136" s="226">
        <v>102.45</v>
      </c>
      <c r="F136" s="226">
        <v>47.93</v>
      </c>
      <c r="G136" s="226">
        <v>117.7</v>
      </c>
      <c r="H136" s="226">
        <v>0</v>
      </c>
      <c r="I136" s="226">
        <v>0</v>
      </c>
      <c r="J136" s="226">
        <v>25.12</v>
      </c>
      <c r="K136" s="226">
        <v>44.08</v>
      </c>
      <c r="L136" s="226">
        <v>0</v>
      </c>
      <c r="M136" s="226">
        <v>44.53</v>
      </c>
      <c r="N136" s="226">
        <v>40</v>
      </c>
      <c r="O136" s="226">
        <v>5.23</v>
      </c>
      <c r="P136" s="226">
        <v>75.45</v>
      </c>
      <c r="Q136" s="226">
        <v>695.77</v>
      </c>
      <c r="R136" s="226">
        <v>425.85</v>
      </c>
      <c r="S136" s="226">
        <v>483.84</v>
      </c>
      <c r="T136" s="226">
        <v>0</v>
      </c>
      <c r="U136" s="226">
        <v>101.1</v>
      </c>
      <c r="V136" s="226">
        <v>0</v>
      </c>
      <c r="W136" s="226">
        <v>42.53</v>
      </c>
      <c r="X136" s="226">
        <v>1112.46</v>
      </c>
      <c r="Y136" s="226">
        <v>951.17</v>
      </c>
    </row>
    <row r="137" spans="1:25">
      <c r="A137" s="229">
        <v>17</v>
      </c>
      <c r="B137" s="226">
        <v>379.55</v>
      </c>
      <c r="C137" s="226">
        <v>278.63</v>
      </c>
      <c r="D137" s="226">
        <v>272.45999999999998</v>
      </c>
      <c r="E137" s="226">
        <v>140.88</v>
      </c>
      <c r="F137" s="226">
        <v>60.4</v>
      </c>
      <c r="G137" s="226">
        <v>292.45999999999998</v>
      </c>
      <c r="H137" s="226">
        <v>23.27</v>
      </c>
      <c r="I137" s="226">
        <v>0</v>
      </c>
      <c r="J137" s="226">
        <v>7.3</v>
      </c>
      <c r="K137" s="226">
        <v>1.47</v>
      </c>
      <c r="L137" s="226">
        <v>259.48</v>
      </c>
      <c r="M137" s="226">
        <v>245.09</v>
      </c>
      <c r="N137" s="226">
        <v>213.68</v>
      </c>
      <c r="O137" s="226">
        <v>9.18</v>
      </c>
      <c r="P137" s="226">
        <v>0</v>
      </c>
      <c r="Q137" s="226">
        <v>0.09</v>
      </c>
      <c r="R137" s="226">
        <v>0</v>
      </c>
      <c r="S137" s="226">
        <v>0</v>
      </c>
      <c r="T137" s="226">
        <v>7.0000000000000007E-2</v>
      </c>
      <c r="U137" s="226">
        <v>142.52000000000001</v>
      </c>
      <c r="V137" s="226">
        <v>14.41</v>
      </c>
      <c r="W137" s="226">
        <v>18.329999999999998</v>
      </c>
      <c r="X137" s="226">
        <v>746.86</v>
      </c>
      <c r="Y137" s="226">
        <v>703.81</v>
      </c>
    </row>
    <row r="138" spans="1:25">
      <c r="A138" s="229">
        <v>18</v>
      </c>
      <c r="B138" s="226">
        <v>478.98</v>
      </c>
      <c r="C138" s="226">
        <v>321.55</v>
      </c>
      <c r="D138" s="226">
        <v>151.5</v>
      </c>
      <c r="E138" s="226">
        <v>279.88</v>
      </c>
      <c r="F138" s="226">
        <v>101.37</v>
      </c>
      <c r="G138" s="226">
        <v>0.16</v>
      </c>
      <c r="H138" s="226">
        <v>0</v>
      </c>
      <c r="I138" s="226">
        <v>0</v>
      </c>
      <c r="J138" s="226">
        <v>0</v>
      </c>
      <c r="K138" s="226">
        <v>0</v>
      </c>
      <c r="L138" s="226">
        <v>0</v>
      </c>
      <c r="M138" s="226">
        <v>0</v>
      </c>
      <c r="N138" s="226">
        <v>0</v>
      </c>
      <c r="O138" s="226">
        <v>0.01</v>
      </c>
      <c r="P138" s="226">
        <v>83.2</v>
      </c>
      <c r="Q138" s="226">
        <v>96.73</v>
      </c>
      <c r="R138" s="226">
        <v>15.16</v>
      </c>
      <c r="S138" s="226">
        <v>0</v>
      </c>
      <c r="T138" s="226">
        <v>82.69</v>
      </c>
      <c r="U138" s="226">
        <v>169.21</v>
      </c>
      <c r="V138" s="226">
        <v>38.69</v>
      </c>
      <c r="W138" s="226">
        <v>139.65</v>
      </c>
      <c r="X138" s="226">
        <v>922.55</v>
      </c>
      <c r="Y138" s="226">
        <v>245.88</v>
      </c>
    </row>
    <row r="139" spans="1:25">
      <c r="A139" s="229">
        <v>19</v>
      </c>
      <c r="B139" s="226">
        <v>57.11</v>
      </c>
      <c r="C139" s="226">
        <v>19.18</v>
      </c>
      <c r="D139" s="226">
        <v>9.52</v>
      </c>
      <c r="E139" s="226">
        <v>0</v>
      </c>
      <c r="F139" s="226">
        <v>0</v>
      </c>
      <c r="G139" s="226">
        <v>59.58</v>
      </c>
      <c r="H139" s="226">
        <v>0</v>
      </c>
      <c r="I139" s="226">
        <v>0</v>
      </c>
      <c r="J139" s="226">
        <v>5.57</v>
      </c>
      <c r="K139" s="226">
        <v>0</v>
      </c>
      <c r="L139" s="226">
        <v>0</v>
      </c>
      <c r="M139" s="226">
        <v>0</v>
      </c>
      <c r="N139" s="226">
        <v>0</v>
      </c>
      <c r="O139" s="226">
        <v>0.52</v>
      </c>
      <c r="P139" s="226">
        <v>0</v>
      </c>
      <c r="Q139" s="226">
        <v>0</v>
      </c>
      <c r="R139" s="226">
        <v>0</v>
      </c>
      <c r="S139" s="226">
        <v>188.55</v>
      </c>
      <c r="T139" s="226">
        <v>233.64</v>
      </c>
      <c r="U139" s="226">
        <v>0</v>
      </c>
      <c r="V139" s="226">
        <v>117.59</v>
      </c>
      <c r="W139" s="226">
        <v>564.77</v>
      </c>
      <c r="X139" s="226">
        <v>187.11</v>
      </c>
      <c r="Y139" s="226">
        <v>247.75</v>
      </c>
    </row>
    <row r="140" spans="1:25">
      <c r="A140" s="229">
        <v>20</v>
      </c>
      <c r="B140" s="226">
        <v>0</v>
      </c>
      <c r="C140" s="226">
        <v>0</v>
      </c>
      <c r="D140" s="226">
        <v>0</v>
      </c>
      <c r="E140" s="226">
        <v>0</v>
      </c>
      <c r="F140" s="226">
        <v>0</v>
      </c>
      <c r="G140" s="226">
        <v>0</v>
      </c>
      <c r="H140" s="226">
        <v>0</v>
      </c>
      <c r="I140" s="226">
        <v>0</v>
      </c>
      <c r="J140" s="226">
        <v>0</v>
      </c>
      <c r="K140" s="226">
        <v>0</v>
      </c>
      <c r="L140" s="226">
        <v>0</v>
      </c>
      <c r="M140" s="226">
        <v>0</v>
      </c>
      <c r="N140" s="226">
        <v>0</v>
      </c>
      <c r="O140" s="226">
        <v>42.6</v>
      </c>
      <c r="P140" s="226">
        <v>153.31</v>
      </c>
      <c r="Q140" s="226">
        <v>147.71</v>
      </c>
      <c r="R140" s="226">
        <v>104.67</v>
      </c>
      <c r="S140" s="226">
        <v>72.98</v>
      </c>
      <c r="T140" s="226">
        <v>0</v>
      </c>
      <c r="U140" s="226">
        <v>0</v>
      </c>
      <c r="V140" s="226">
        <v>0</v>
      </c>
      <c r="W140" s="226">
        <v>14.6</v>
      </c>
      <c r="X140" s="226">
        <v>89.68</v>
      </c>
      <c r="Y140" s="226">
        <v>463.49</v>
      </c>
    </row>
    <row r="141" spans="1:25">
      <c r="A141" s="229">
        <v>21</v>
      </c>
      <c r="B141" s="226">
        <v>72.430000000000007</v>
      </c>
      <c r="C141" s="226">
        <v>69.459999999999994</v>
      </c>
      <c r="D141" s="226">
        <v>56.38</v>
      </c>
      <c r="E141" s="226">
        <v>0.08</v>
      </c>
      <c r="F141" s="226">
        <v>49.1</v>
      </c>
      <c r="G141" s="226">
        <v>52.71</v>
      </c>
      <c r="H141" s="226">
        <v>51.75</v>
      </c>
      <c r="I141" s="226">
        <v>0</v>
      </c>
      <c r="J141" s="226">
        <v>0</v>
      </c>
      <c r="K141" s="226">
        <v>0</v>
      </c>
      <c r="L141" s="226">
        <v>103.49</v>
      </c>
      <c r="M141" s="226">
        <v>0</v>
      </c>
      <c r="N141" s="226">
        <v>0</v>
      </c>
      <c r="O141" s="226">
        <v>0</v>
      </c>
      <c r="P141" s="226">
        <v>0</v>
      </c>
      <c r="Q141" s="226">
        <v>132.93</v>
      </c>
      <c r="R141" s="226">
        <v>18.5</v>
      </c>
      <c r="S141" s="226">
        <v>0</v>
      </c>
      <c r="T141" s="226">
        <v>0</v>
      </c>
      <c r="U141" s="226">
        <v>0</v>
      </c>
      <c r="V141" s="226">
        <v>28.16</v>
      </c>
      <c r="W141" s="226">
        <v>227.58</v>
      </c>
      <c r="X141" s="226">
        <v>978.79</v>
      </c>
      <c r="Y141" s="226">
        <v>953.59</v>
      </c>
    </row>
    <row r="142" spans="1:25">
      <c r="A142" s="229">
        <v>22</v>
      </c>
      <c r="B142" s="226">
        <v>232.42</v>
      </c>
      <c r="C142" s="226">
        <v>0</v>
      </c>
      <c r="D142" s="226">
        <v>329.32</v>
      </c>
      <c r="E142" s="226">
        <v>327.06</v>
      </c>
      <c r="F142" s="226">
        <v>339.82</v>
      </c>
      <c r="G142" s="226">
        <v>133.30000000000001</v>
      </c>
      <c r="H142" s="226">
        <v>87.78</v>
      </c>
      <c r="I142" s="226">
        <v>0</v>
      </c>
      <c r="J142" s="226">
        <v>0</v>
      </c>
      <c r="K142" s="226">
        <v>0</v>
      </c>
      <c r="L142" s="226">
        <v>0</v>
      </c>
      <c r="M142" s="226">
        <v>0</v>
      </c>
      <c r="N142" s="226">
        <v>0.69</v>
      </c>
      <c r="O142" s="226">
        <v>0.46</v>
      </c>
      <c r="P142" s="226">
        <v>124.25</v>
      </c>
      <c r="Q142" s="226">
        <v>169.67</v>
      </c>
      <c r="R142" s="226">
        <v>179.1</v>
      </c>
      <c r="S142" s="226">
        <v>116.81</v>
      </c>
      <c r="T142" s="226">
        <v>80.680000000000007</v>
      </c>
      <c r="U142" s="226">
        <v>0</v>
      </c>
      <c r="V142" s="226">
        <v>0</v>
      </c>
      <c r="W142" s="226">
        <v>0</v>
      </c>
      <c r="X142" s="226">
        <v>129.26</v>
      </c>
      <c r="Y142" s="226">
        <v>39.590000000000003</v>
      </c>
    </row>
    <row r="143" spans="1:25">
      <c r="A143" s="229">
        <v>23</v>
      </c>
      <c r="B143" s="226">
        <v>0</v>
      </c>
      <c r="C143" s="226">
        <v>0</v>
      </c>
      <c r="D143" s="226">
        <v>2.35</v>
      </c>
      <c r="E143" s="226">
        <v>12.34</v>
      </c>
      <c r="F143" s="226">
        <v>0</v>
      </c>
      <c r="G143" s="226">
        <v>0</v>
      </c>
      <c r="H143" s="226">
        <v>0</v>
      </c>
      <c r="I143" s="226">
        <v>0</v>
      </c>
      <c r="J143" s="226">
        <v>0</v>
      </c>
      <c r="K143" s="226">
        <v>0</v>
      </c>
      <c r="L143" s="226">
        <v>0</v>
      </c>
      <c r="M143" s="226">
        <v>0</v>
      </c>
      <c r="N143" s="226">
        <v>0</v>
      </c>
      <c r="O143" s="226">
        <v>0</v>
      </c>
      <c r="P143" s="226">
        <v>0</v>
      </c>
      <c r="Q143" s="226">
        <v>0</v>
      </c>
      <c r="R143" s="226">
        <v>4.8899999999999997</v>
      </c>
      <c r="S143" s="226">
        <v>0</v>
      </c>
      <c r="T143" s="226">
        <v>4.09</v>
      </c>
      <c r="U143" s="226">
        <v>4.22</v>
      </c>
      <c r="V143" s="226">
        <v>1.99</v>
      </c>
      <c r="W143" s="226">
        <v>28.45</v>
      </c>
      <c r="X143" s="226">
        <v>627.66999999999996</v>
      </c>
      <c r="Y143" s="226">
        <v>628.49</v>
      </c>
    </row>
    <row r="144" spans="1:25">
      <c r="A144" s="229">
        <v>24</v>
      </c>
      <c r="B144" s="226">
        <v>237.24</v>
      </c>
      <c r="C144" s="226">
        <v>135.09</v>
      </c>
      <c r="D144" s="226">
        <v>63.17</v>
      </c>
      <c r="E144" s="226">
        <v>92.41</v>
      </c>
      <c r="F144" s="226">
        <v>100.47</v>
      </c>
      <c r="G144" s="226">
        <v>99.25</v>
      </c>
      <c r="H144" s="226">
        <v>22.1</v>
      </c>
      <c r="I144" s="226">
        <v>23.93</v>
      </c>
      <c r="J144" s="226">
        <v>8.6300000000000008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0</v>
      </c>
      <c r="R144" s="226">
        <v>0</v>
      </c>
      <c r="S144" s="226">
        <v>0</v>
      </c>
      <c r="T144" s="226">
        <v>0</v>
      </c>
      <c r="U144" s="226">
        <v>0</v>
      </c>
      <c r="V144" s="226">
        <v>0</v>
      </c>
      <c r="W144" s="226">
        <v>118.41</v>
      </c>
      <c r="X144" s="226">
        <v>1451.56</v>
      </c>
      <c r="Y144" s="226">
        <v>1415.22</v>
      </c>
    </row>
    <row r="145" spans="1:25">
      <c r="A145" s="229">
        <v>25</v>
      </c>
      <c r="B145" s="226">
        <v>437.42</v>
      </c>
      <c r="C145" s="226">
        <v>415.69</v>
      </c>
      <c r="D145" s="226">
        <v>288.74</v>
      </c>
      <c r="E145" s="226">
        <v>239.42</v>
      </c>
      <c r="F145" s="226">
        <v>221.89</v>
      </c>
      <c r="G145" s="226">
        <v>91.27</v>
      </c>
      <c r="H145" s="226">
        <v>12.07</v>
      </c>
      <c r="I145" s="226">
        <v>0</v>
      </c>
      <c r="J145" s="226">
        <v>0</v>
      </c>
      <c r="K145" s="226">
        <v>0</v>
      </c>
      <c r="L145" s="226">
        <v>0.14000000000000001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0</v>
      </c>
      <c r="W145" s="226">
        <v>130.44</v>
      </c>
      <c r="X145" s="226">
        <v>168.81</v>
      </c>
      <c r="Y145" s="226">
        <v>219.02</v>
      </c>
    </row>
    <row r="146" spans="1:25">
      <c r="A146" s="229">
        <v>26</v>
      </c>
      <c r="B146" s="226">
        <v>117.67</v>
      </c>
      <c r="C146" s="226">
        <v>68.430000000000007</v>
      </c>
      <c r="D146" s="226">
        <v>86.35</v>
      </c>
      <c r="E146" s="226">
        <v>48.93</v>
      </c>
      <c r="F146" s="226">
        <v>67.66</v>
      </c>
      <c r="G146" s="226">
        <v>0</v>
      </c>
      <c r="H146" s="226">
        <v>0</v>
      </c>
      <c r="I146" s="226">
        <v>0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0</v>
      </c>
      <c r="R146" s="226">
        <v>16.57</v>
      </c>
      <c r="S146" s="226">
        <v>10.08</v>
      </c>
      <c r="T146" s="226">
        <v>0</v>
      </c>
      <c r="U146" s="226">
        <v>0</v>
      </c>
      <c r="V146" s="226">
        <v>0</v>
      </c>
      <c r="W146" s="226">
        <v>0</v>
      </c>
      <c r="X146" s="226">
        <v>68.34</v>
      </c>
      <c r="Y146" s="226">
        <v>45.97</v>
      </c>
    </row>
    <row r="147" spans="1:25">
      <c r="A147" s="229">
        <v>27</v>
      </c>
      <c r="B147" s="226">
        <v>0</v>
      </c>
      <c r="C147" s="226">
        <v>13.68</v>
      </c>
      <c r="D147" s="226">
        <v>14.28</v>
      </c>
      <c r="E147" s="226">
        <v>50.46</v>
      </c>
      <c r="F147" s="226">
        <v>77.209999999999994</v>
      </c>
      <c r="G147" s="226">
        <v>102.05</v>
      </c>
      <c r="H147" s="226">
        <v>139.13999999999999</v>
      </c>
      <c r="I147" s="226">
        <v>0</v>
      </c>
      <c r="J147" s="226">
        <v>0</v>
      </c>
      <c r="K147" s="226">
        <v>0</v>
      </c>
      <c r="L147" s="226">
        <v>0</v>
      </c>
      <c r="M147" s="226">
        <v>0</v>
      </c>
      <c r="N147" s="226">
        <v>0</v>
      </c>
      <c r="O147" s="226">
        <v>0</v>
      </c>
      <c r="P147" s="226">
        <v>0</v>
      </c>
      <c r="Q147" s="226">
        <v>0</v>
      </c>
      <c r="R147" s="226">
        <v>0</v>
      </c>
      <c r="S147" s="226">
        <v>0</v>
      </c>
      <c r="T147" s="226">
        <v>0</v>
      </c>
      <c r="U147" s="226">
        <v>0</v>
      </c>
      <c r="V147" s="226">
        <v>0</v>
      </c>
      <c r="W147" s="226">
        <v>55.67</v>
      </c>
      <c r="X147" s="226">
        <v>10.36</v>
      </c>
      <c r="Y147" s="226">
        <v>0</v>
      </c>
    </row>
    <row r="148" spans="1:25">
      <c r="A148" s="229">
        <v>28</v>
      </c>
      <c r="B148" s="226">
        <v>152.16999999999999</v>
      </c>
      <c r="C148" s="226">
        <v>102.78</v>
      </c>
      <c r="D148" s="226">
        <v>227.73</v>
      </c>
      <c r="E148" s="226">
        <v>325.25</v>
      </c>
      <c r="F148" s="226">
        <v>202.71</v>
      </c>
      <c r="G148" s="226">
        <v>141.76</v>
      </c>
      <c r="H148" s="226">
        <v>307.95</v>
      </c>
      <c r="I148" s="226">
        <v>307.19</v>
      </c>
      <c r="J148" s="226">
        <v>188.22</v>
      </c>
      <c r="K148" s="226">
        <v>217.17</v>
      </c>
      <c r="L148" s="226">
        <v>240.2</v>
      </c>
      <c r="M148" s="226">
        <v>141.11000000000001</v>
      </c>
      <c r="N148" s="226">
        <v>185.37</v>
      </c>
      <c r="O148" s="226">
        <v>286.64</v>
      </c>
      <c r="P148" s="226">
        <v>222.18</v>
      </c>
      <c r="Q148" s="226">
        <v>112.66</v>
      </c>
      <c r="R148" s="226">
        <v>55.72</v>
      </c>
      <c r="S148" s="226">
        <v>0</v>
      </c>
      <c r="T148" s="226">
        <v>0</v>
      </c>
      <c r="U148" s="226">
        <v>0</v>
      </c>
      <c r="V148" s="226">
        <v>0</v>
      </c>
      <c r="W148" s="226">
        <v>0</v>
      </c>
      <c r="X148" s="226">
        <v>0</v>
      </c>
      <c r="Y148" s="226">
        <v>36.950000000000003</v>
      </c>
    </row>
    <row r="149" spans="1:25">
      <c r="A149" s="229">
        <v>29</v>
      </c>
      <c r="B149" s="226">
        <v>0</v>
      </c>
      <c r="C149" s="226">
        <v>0</v>
      </c>
      <c r="D149" s="226">
        <v>0</v>
      </c>
      <c r="E149" s="226">
        <v>0</v>
      </c>
      <c r="F149" s="226">
        <v>0</v>
      </c>
      <c r="G149" s="226">
        <v>0</v>
      </c>
      <c r="H149" s="226">
        <v>51.79</v>
      </c>
      <c r="I149" s="226">
        <v>141.96</v>
      </c>
      <c r="J149" s="226">
        <v>192.73</v>
      </c>
      <c r="K149" s="226">
        <v>173.4</v>
      </c>
      <c r="L149" s="226">
        <v>101.73</v>
      </c>
      <c r="M149" s="226">
        <v>134.30000000000001</v>
      </c>
      <c r="N149" s="226">
        <v>21.96</v>
      </c>
      <c r="O149" s="226">
        <v>0.06</v>
      </c>
      <c r="P149" s="226">
        <v>0</v>
      </c>
      <c r="Q149" s="226">
        <v>0</v>
      </c>
      <c r="R149" s="226">
        <v>0</v>
      </c>
      <c r="S149" s="226">
        <v>0</v>
      </c>
      <c r="T149" s="226">
        <v>0</v>
      </c>
      <c r="U149" s="226">
        <v>0</v>
      </c>
      <c r="V149" s="226">
        <v>0</v>
      </c>
      <c r="W149" s="226">
        <v>0</v>
      </c>
      <c r="X149" s="226">
        <v>0</v>
      </c>
      <c r="Y149" s="226">
        <v>0</v>
      </c>
    </row>
    <row r="150" spans="1:25">
      <c r="A150" s="229">
        <v>30</v>
      </c>
      <c r="B150" s="226">
        <v>82.27</v>
      </c>
      <c r="C150" s="226">
        <v>86.08</v>
      </c>
      <c r="D150" s="226">
        <v>90.52</v>
      </c>
      <c r="E150" s="226">
        <v>61.83</v>
      </c>
      <c r="F150" s="226">
        <v>24.82</v>
      </c>
      <c r="G150" s="226">
        <v>10.75</v>
      </c>
      <c r="H150" s="226">
        <v>98.08</v>
      </c>
      <c r="I150" s="226">
        <v>235.76</v>
      </c>
      <c r="J150" s="226">
        <v>70.72</v>
      </c>
      <c r="K150" s="226">
        <v>0</v>
      </c>
      <c r="L150" s="226">
        <v>0</v>
      </c>
      <c r="M150" s="226">
        <v>0.61</v>
      </c>
      <c r="N150" s="226">
        <v>0</v>
      </c>
      <c r="O150" s="226">
        <v>0</v>
      </c>
      <c r="P150" s="226">
        <v>0</v>
      </c>
      <c r="Q150" s="226">
        <v>0</v>
      </c>
      <c r="R150" s="226">
        <v>0</v>
      </c>
      <c r="S150" s="226">
        <v>0</v>
      </c>
      <c r="T150" s="226">
        <v>0</v>
      </c>
      <c r="U150" s="226">
        <v>0</v>
      </c>
      <c r="V150" s="226">
        <v>0</v>
      </c>
      <c r="W150" s="226">
        <v>0</v>
      </c>
      <c r="X150" s="226">
        <v>0</v>
      </c>
      <c r="Y150" s="226">
        <v>0</v>
      </c>
    </row>
    <row r="151" spans="1:25">
      <c r="A151" s="229">
        <v>31</v>
      </c>
      <c r="B151" s="226">
        <v>200.17</v>
      </c>
      <c r="C151" s="226">
        <v>163.01</v>
      </c>
      <c r="D151" s="226">
        <v>8.89</v>
      </c>
      <c r="E151" s="226">
        <v>0.41</v>
      </c>
      <c r="F151" s="226">
        <v>0</v>
      </c>
      <c r="G151" s="226">
        <v>0</v>
      </c>
      <c r="H151" s="226">
        <v>0</v>
      </c>
      <c r="I151" s="226">
        <v>85.38</v>
      </c>
      <c r="J151" s="226">
        <v>68.59</v>
      </c>
      <c r="K151" s="226">
        <v>121.65</v>
      </c>
      <c r="L151" s="226">
        <v>120.34</v>
      </c>
      <c r="M151" s="226">
        <v>110.93</v>
      </c>
      <c r="N151" s="226">
        <v>38.14</v>
      </c>
      <c r="O151" s="226">
        <v>51.89</v>
      </c>
      <c r="P151" s="226">
        <v>28.22</v>
      </c>
      <c r="Q151" s="226">
        <v>12.33</v>
      </c>
      <c r="R151" s="226">
        <v>0</v>
      </c>
      <c r="S151" s="226">
        <v>0</v>
      </c>
      <c r="T151" s="226">
        <v>43.55</v>
      </c>
      <c r="U151" s="226">
        <v>0</v>
      </c>
      <c r="V151" s="226">
        <v>47.55</v>
      </c>
      <c r="W151" s="226">
        <v>107.2</v>
      </c>
      <c r="X151" s="226">
        <v>638.52</v>
      </c>
      <c r="Y151" s="226">
        <v>1742.92</v>
      </c>
    </row>
    <row r="152" spans="1:25">
      <c r="A152" s="450"/>
      <c r="B152" s="450"/>
      <c r="C152" s="450"/>
      <c r="D152" s="450"/>
      <c r="E152" s="450"/>
      <c r="F152" s="450"/>
      <c r="G152" s="450"/>
      <c r="H152" s="450"/>
      <c r="I152" s="450"/>
      <c r="J152" s="450"/>
      <c r="K152" s="450"/>
      <c r="L152" s="450"/>
      <c r="M152" s="450"/>
      <c r="N152" s="450"/>
      <c r="O152" s="450"/>
      <c r="P152" s="450"/>
      <c r="Q152" s="251"/>
    </row>
    <row r="153" spans="1:25" ht="33.75" customHeight="1">
      <c r="A153" s="451" t="s">
        <v>324</v>
      </c>
      <c r="B153" s="451"/>
      <c r="C153" s="451"/>
      <c r="D153" s="451"/>
      <c r="E153" s="451"/>
      <c r="F153" s="451"/>
      <c r="G153" s="451"/>
      <c r="H153" s="451"/>
      <c r="I153" s="451"/>
      <c r="J153" s="451"/>
      <c r="K153" s="451"/>
      <c r="L153" s="451" t="s">
        <v>340</v>
      </c>
      <c r="M153" s="451"/>
      <c r="N153" s="451"/>
      <c r="O153" s="451"/>
      <c r="P153" s="451"/>
      <c r="Q153" s="251"/>
    </row>
    <row r="154" spans="1:25" ht="33.75" customHeight="1">
      <c r="A154" s="452" t="s">
        <v>325</v>
      </c>
      <c r="B154" s="452"/>
      <c r="C154" s="452"/>
      <c r="D154" s="452"/>
      <c r="E154" s="452"/>
      <c r="F154" s="452"/>
      <c r="G154" s="452"/>
      <c r="H154" s="452"/>
      <c r="I154" s="452"/>
      <c r="J154" s="452"/>
      <c r="K154" s="452"/>
      <c r="L154" s="453">
        <v>-10.88</v>
      </c>
      <c r="M154" s="454"/>
      <c r="N154" s="454"/>
      <c r="O154" s="454"/>
      <c r="P154" s="455"/>
    </row>
    <row r="155" spans="1:25" ht="33" customHeight="1">
      <c r="A155" s="452" t="s">
        <v>326</v>
      </c>
      <c r="B155" s="452"/>
      <c r="C155" s="452"/>
      <c r="D155" s="452"/>
      <c r="E155" s="452"/>
      <c r="F155" s="452"/>
      <c r="G155" s="452"/>
      <c r="H155" s="452"/>
      <c r="I155" s="452"/>
      <c r="J155" s="452"/>
      <c r="K155" s="452"/>
      <c r="L155" s="453">
        <v>559.91</v>
      </c>
      <c r="M155" s="454"/>
      <c r="N155" s="454"/>
      <c r="O155" s="454"/>
      <c r="P155" s="455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56">
        <v>837917.01</v>
      </c>
      <c r="M157" s="456"/>
      <c r="N157" s="456"/>
      <c r="O157" s="456"/>
      <c r="P157" s="456"/>
    </row>
    <row r="158" spans="1:25">
      <c r="A158" s="450"/>
      <c r="B158" s="450"/>
      <c r="C158" s="450"/>
      <c r="D158" s="450"/>
      <c r="E158" s="450"/>
      <c r="F158" s="450"/>
      <c r="G158" s="450"/>
      <c r="H158" s="450"/>
      <c r="I158" s="450"/>
      <c r="J158" s="450"/>
      <c r="K158" s="450"/>
      <c r="L158" s="450"/>
      <c r="M158" s="450"/>
      <c r="N158" s="450"/>
      <c r="O158" s="450"/>
      <c r="P158" s="450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46" t="s">
        <v>328</v>
      </c>
      <c r="B160" s="446"/>
      <c r="C160" s="446"/>
      <c r="D160" s="446"/>
      <c r="E160" s="446"/>
      <c r="F160" s="446"/>
      <c r="G160" s="446"/>
      <c r="H160" s="446"/>
      <c r="I160" s="446"/>
      <c r="J160" s="446"/>
      <c r="K160" s="446"/>
      <c r="L160" s="446"/>
      <c r="M160" s="446"/>
      <c r="N160" s="446"/>
      <c r="O160" s="446"/>
      <c r="P160" s="446"/>
      <c r="Q160" s="251"/>
      <c r="S160" s="261"/>
      <c r="T160" s="261"/>
      <c r="U160" s="261"/>
    </row>
    <row r="161" spans="1:21" ht="15.75" customHeight="1">
      <c r="A161" s="449" t="s">
        <v>329</v>
      </c>
      <c r="B161" s="449"/>
      <c r="C161" s="449"/>
      <c r="D161" s="449"/>
      <c r="E161" s="449"/>
      <c r="F161" s="449"/>
      <c r="G161" s="449"/>
      <c r="H161" s="449"/>
      <c r="I161" s="449"/>
      <c r="J161" s="449"/>
      <c r="K161" s="449" t="s">
        <v>25</v>
      </c>
      <c r="L161" s="449"/>
      <c r="M161" s="446" t="s">
        <v>330</v>
      </c>
      <c r="N161" s="446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46" t="s">
        <v>332</v>
      </c>
      <c r="B162" s="446"/>
      <c r="C162" s="446"/>
      <c r="D162" s="446"/>
      <c r="E162" s="446"/>
      <c r="F162" s="446"/>
      <c r="G162" s="446"/>
      <c r="H162" s="446"/>
      <c r="I162" s="446"/>
      <c r="J162" s="446"/>
      <c r="K162" s="446"/>
      <c r="L162" s="446"/>
      <c r="M162" s="446"/>
      <c r="N162" s="446"/>
      <c r="O162" s="446"/>
      <c r="P162" s="446"/>
      <c r="Q162" s="251"/>
      <c r="S162" s="261"/>
      <c r="T162" s="261"/>
      <c r="U162" s="261"/>
    </row>
    <row r="163" spans="1:21">
      <c r="A163" s="443" t="s">
        <v>333</v>
      </c>
      <c r="B163" s="443"/>
      <c r="C163" s="443"/>
      <c r="D163" s="443"/>
      <c r="E163" s="443"/>
      <c r="F163" s="443"/>
      <c r="G163" s="443"/>
      <c r="H163" s="444" t="s">
        <v>250</v>
      </c>
      <c r="I163" s="444"/>
      <c r="J163" s="444"/>
      <c r="K163" s="447">
        <v>1158.56</v>
      </c>
      <c r="L163" s="448"/>
      <c r="M163" s="447">
        <v>2455.11</v>
      </c>
      <c r="N163" s="448"/>
      <c r="O163" s="227">
        <v>3248.69</v>
      </c>
      <c r="P163" s="227">
        <v>4684.76</v>
      </c>
      <c r="Q163" s="251"/>
      <c r="S163" s="263"/>
      <c r="T163" s="261"/>
      <c r="U163" s="261"/>
    </row>
    <row r="164" spans="1:21">
      <c r="A164" s="443" t="s">
        <v>334</v>
      </c>
      <c r="B164" s="443"/>
      <c r="C164" s="443"/>
      <c r="D164" s="443"/>
      <c r="E164" s="443"/>
      <c r="F164" s="443"/>
      <c r="G164" s="443"/>
      <c r="H164" s="444" t="s">
        <v>250</v>
      </c>
      <c r="I164" s="444"/>
      <c r="J164" s="444"/>
      <c r="K164" s="438">
        <v>65.52</v>
      </c>
      <c r="L164" s="438"/>
      <c r="M164" s="438">
        <v>191.82</v>
      </c>
      <c r="N164" s="438"/>
      <c r="O164" s="227">
        <v>362.11</v>
      </c>
      <c r="P164" s="227">
        <v>926.16</v>
      </c>
      <c r="Q164" s="251"/>
      <c r="S164" s="263"/>
      <c r="T164" s="261"/>
      <c r="U164" s="261"/>
    </row>
    <row r="165" spans="1:21">
      <c r="A165" s="443"/>
      <c r="B165" s="443"/>
      <c r="C165" s="443"/>
      <c r="D165" s="443"/>
      <c r="E165" s="443"/>
      <c r="F165" s="443"/>
      <c r="G165" s="443"/>
      <c r="H165" s="444" t="s">
        <v>318</v>
      </c>
      <c r="I165" s="444"/>
      <c r="J165" s="444"/>
      <c r="K165" s="438">
        <v>825647.05</v>
      </c>
      <c r="L165" s="438"/>
      <c r="M165" s="438">
        <v>1620747.33</v>
      </c>
      <c r="N165" s="438"/>
      <c r="O165" s="227">
        <v>1871149.56</v>
      </c>
      <c r="P165" s="227">
        <v>1494833.05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39" t="s">
        <v>335</v>
      </c>
      <c r="B167" s="439"/>
      <c r="C167" s="439"/>
      <c r="D167" s="439"/>
      <c r="E167" s="439"/>
      <c r="F167" s="439"/>
      <c r="G167" s="439"/>
      <c r="H167" s="439"/>
      <c r="I167" s="439"/>
      <c r="J167" s="439"/>
      <c r="K167" s="439"/>
      <c r="L167" s="440">
        <v>5.36</v>
      </c>
      <c r="M167" s="441"/>
      <c r="N167" s="441"/>
      <c r="O167" s="441"/>
      <c r="P167" s="442"/>
      <c r="Q167" s="282"/>
      <c r="R167" s="282"/>
      <c r="S167" s="263"/>
      <c r="T167" s="261"/>
      <c r="U167" s="261"/>
    </row>
    <row r="168" spans="1:21" ht="49.5" customHeight="1">
      <c r="A168" s="445" t="s">
        <v>341</v>
      </c>
      <c r="B168" s="445"/>
      <c r="C168" s="445"/>
      <c r="D168" s="445"/>
      <c r="E168" s="445"/>
      <c r="F168" s="445"/>
      <c r="G168" s="445"/>
      <c r="H168" s="445"/>
      <c r="I168" s="445"/>
      <c r="J168" s="445"/>
      <c r="K168" s="445"/>
      <c r="L168" s="435">
        <v>1.75</v>
      </c>
      <c r="M168" s="436"/>
      <c r="N168" s="436"/>
      <c r="O168" s="436"/>
      <c r="P168" s="437"/>
      <c r="Q168" s="283"/>
      <c r="R168" s="283"/>
      <c r="S168" s="263"/>
      <c r="T168" s="261"/>
      <c r="U168" s="261"/>
    </row>
    <row r="169" spans="1:21" ht="42.75" customHeight="1">
      <c r="A169" s="445" t="s">
        <v>342</v>
      </c>
      <c r="B169" s="445"/>
      <c r="C169" s="445"/>
      <c r="D169" s="445"/>
      <c r="E169" s="445"/>
      <c r="F169" s="445"/>
      <c r="G169" s="445"/>
      <c r="H169" s="445"/>
      <c r="I169" s="445"/>
      <c r="J169" s="445"/>
      <c r="K169" s="445"/>
      <c r="L169" s="435">
        <v>4594.3500000000004</v>
      </c>
      <c r="M169" s="436"/>
      <c r="N169" s="436"/>
      <c r="O169" s="436"/>
      <c r="P169" s="437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2025-08-13T02:23:46Z</dcterms:modified>
</cp:coreProperties>
</file>