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4 год\ДЕКАБРЬ 2024\"/>
    </mc:Choice>
  </mc:AlternateContent>
  <bookViews>
    <workbookView xWindow="0" yWindow="0" windowWidth="28800" windowHeight="117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BT6" i="28" s="1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BO6" i="28" s="1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BF43" i="28" s="1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BD19" i="27" s="1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BT56" i="27" s="1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BE6" i="28" s="1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BA56" i="27" s="1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BJ44" i="29" s="1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BN56" i="27" s="1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L43" i="28"/>
  <c r="BJ43" i="28" s="1"/>
  <c r="L160" i="27"/>
  <c r="Y58" i="27"/>
  <c r="AQ43" i="29"/>
  <c r="K56" i="27"/>
  <c r="K542" i="23"/>
  <c r="W56" i="27"/>
  <c r="BU56" i="27" s="1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BN57" i="27" s="1"/>
  <c r="Y43" i="28"/>
  <c r="O43" i="28"/>
  <c r="M43" i="28"/>
  <c r="BK43" i="28" s="1"/>
  <c r="R43" i="28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 s="1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BJ57" i="27" s="1"/>
  <c r="X57" i="27"/>
  <c r="X543" i="23"/>
  <c r="D43" i="28"/>
  <c r="S43" i="28"/>
  <c r="K43" i="28"/>
  <c r="I43" i="28"/>
  <c r="BG43" i="28" s="1"/>
  <c r="AB43" i="29"/>
  <c r="U56" i="27"/>
  <c r="BS56" i="27" s="1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BJ43" i="29" s="1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BL58" i="27" s="1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BE58" i="27" s="1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BC44" i="28" s="1"/>
  <c r="K44" i="28"/>
  <c r="T44" i="28"/>
  <c r="N44" i="28"/>
  <c r="U44" i="28"/>
  <c r="BS44" i="28" s="1"/>
  <c r="P44" i="28"/>
  <c r="BN44" i="28" s="1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BH44" i="28" s="1"/>
  <c r="AE7" i="28"/>
  <c r="AV7" i="28"/>
  <c r="AO7" i="28"/>
  <c r="AW7" i="28"/>
  <c r="AD7" i="28"/>
  <c r="AK7" i="28"/>
  <c r="AS45" i="28"/>
  <c r="AL45" i="28"/>
  <c r="B58" i="27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R7" i="29"/>
  <c r="U7" i="29"/>
  <c r="AD58" i="26"/>
  <c r="AK58" i="26"/>
  <c r="AF58" i="26"/>
  <c r="AJ58" i="26"/>
  <c r="AG58" i="26"/>
  <c r="C8" i="33"/>
  <c r="R779" i="23"/>
  <c r="AT44" i="29"/>
  <c r="BS44" i="29" s="1"/>
  <c r="AA44" i="29"/>
  <c r="AZ44" i="29" s="1"/>
  <c r="AE44" i="29"/>
  <c r="AC44" i="29"/>
  <c r="AK44" i="29"/>
  <c r="AB44" i="29"/>
  <c r="AQ20" i="27"/>
  <c r="R256" i="23"/>
  <c r="AJ20" i="27"/>
  <c r="K256" i="23"/>
  <c r="T256" i="23"/>
  <c r="AS20" i="27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BF20" i="27" s="1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BR22" i="27" s="1"/>
  <c r="T84" i="23"/>
  <c r="G22" i="27"/>
  <c r="G84" i="23"/>
  <c r="K84" i="23"/>
  <c r="K22" i="27"/>
  <c r="Y22" i="27"/>
  <c r="Y84" i="23"/>
  <c r="H22" i="27"/>
  <c r="H84" i="23"/>
  <c r="AC59" i="27"/>
  <c r="AS59" i="27"/>
  <c r="AJ59" i="27"/>
  <c r="BI59" i="27" s="1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BN59" i="27" s="1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O59" i="27"/>
  <c r="G59" i="27"/>
  <c r="N45" i="28"/>
  <c r="BL45" i="28" s="1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BK8" i="28" s="1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AZ59" i="27" s="1"/>
  <c r="P59" i="27"/>
  <c r="L59" i="27"/>
  <c r="M59" i="27"/>
  <c r="B45" i="28"/>
  <c r="AZ45" i="28" s="1"/>
  <c r="Q45" i="28"/>
  <c r="AP46" i="28"/>
  <c r="AD8" i="28"/>
  <c r="AJ8" i="28"/>
  <c r="Y59" i="27"/>
  <c r="D59" i="27"/>
  <c r="BB59" i="27" s="1"/>
  <c r="X59" i="27"/>
  <c r="J59" i="27"/>
  <c r="D45" i="28"/>
  <c r="BB45" i="28" s="1"/>
  <c r="S45" i="28"/>
  <c r="BQ45" i="28" s="1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BM8" i="28" s="1"/>
  <c r="AE8" i="28"/>
  <c r="BD8" i="28" s="1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BL59" i="27" s="1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T8" i="29"/>
  <c r="X8" i="29"/>
  <c r="BV8" i="29" s="1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BI8" i="29" s="1"/>
  <c r="L8" i="29"/>
  <c r="W8" i="29"/>
  <c r="BU8" i="29" s="1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BO8" i="29" s="1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BT46" i="29" s="1"/>
  <c r="U46" i="29"/>
  <c r="M46" i="29"/>
  <c r="B46" i="29"/>
  <c r="Y46" i="29"/>
  <c r="O46" i="29"/>
  <c r="C46" i="29"/>
  <c r="BA46" i="29" s="1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BE10" i="29" s="1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BQ46" i="29" s="1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BS46" i="28" s="1"/>
  <c r="I46" i="28"/>
  <c r="P546" i="23"/>
  <c r="P60" i="27"/>
  <c r="D546" i="23"/>
  <c r="D60" i="27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BE60" i="27" s="1"/>
  <c r="U60" i="27"/>
  <c r="U546" i="23"/>
  <c r="X546" i="23"/>
  <c r="X60" i="27"/>
  <c r="L60" i="27"/>
  <c r="BJ60" i="27" s="1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BR9" i="28" s="1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BA46" i="28" s="1"/>
  <c r="K46" i="28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Q46" i="28"/>
  <c r="G46" i="28"/>
  <c r="E46" i="28"/>
  <c r="F46" i="28"/>
  <c r="BD46" i="28" s="1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BA47" i="28" s="1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BI9" i="29" s="1"/>
  <c r="E9" i="29"/>
  <c r="G9" i="29"/>
  <c r="U9" i="29"/>
  <c r="W9" i="29"/>
  <c r="BU9" i="29" s="1"/>
  <c r="AK46" i="29"/>
  <c r="AQ46" i="29"/>
  <c r="BP46" i="29" s="1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L9" i="29"/>
  <c r="B291" i="23"/>
  <c r="AX46" i="29"/>
  <c r="BW46" i="29" s="1"/>
  <c r="AR46" i="29"/>
  <c r="AM46" i="29"/>
  <c r="AE46" i="29"/>
  <c r="AI46" i="29"/>
  <c r="AD46" i="29"/>
  <c r="BC46" i="29" s="1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AZ47" i="29" s="1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BL10" i="28" s="1"/>
  <c r="AK10" i="28"/>
  <c r="AR48" i="28"/>
  <c r="AT48" i="28"/>
  <c r="M47" i="28"/>
  <c r="P47" i="28"/>
  <c r="H47" i="28"/>
  <c r="BF47" i="28" s="1"/>
  <c r="N249" i="23"/>
  <c r="B8" i="33"/>
  <c r="E61" i="27"/>
  <c r="E547" i="23"/>
  <c r="M61" i="27"/>
  <c r="M547" i="23"/>
  <c r="P61" i="27"/>
  <c r="BN61" i="27" s="1"/>
  <c r="P547" i="23"/>
  <c r="W61" i="27"/>
  <c r="BU61" i="27" s="1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BP47" i="28" s="1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BT47" i="28" s="1"/>
  <c r="R61" i="27"/>
  <c r="R547" i="23"/>
  <c r="Q547" i="23"/>
  <c r="Q61" i="27"/>
  <c r="V547" i="23"/>
  <c r="V61" i="27"/>
  <c r="BT61" i="27" s="1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BM47" i="28" s="1"/>
  <c r="N47" i="28"/>
  <c r="G47" i="28"/>
  <c r="L47" i="28"/>
  <c r="D77" i="29"/>
  <c r="T77" i="29"/>
  <c r="K77" i="29"/>
  <c r="G77" i="29"/>
  <c r="U77" i="29"/>
  <c r="I77" i="29"/>
  <c r="E77" i="29"/>
  <c r="W77" i="29"/>
  <c r="F77" i="29"/>
  <c r="BD77" i="29" s="1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BC47" i="29" s="1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T10" i="29" s="1"/>
  <c r="B10" i="29"/>
  <c r="C10" i="29"/>
  <c r="BA10" i="29" s="1"/>
  <c r="L10" i="29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BP90" i="27" s="1"/>
  <c r="R1059" i="23"/>
  <c r="AF90" i="27"/>
  <c r="G1059" i="23"/>
  <c r="AK90" i="27"/>
  <c r="L1059" i="23"/>
  <c r="K10" i="29"/>
  <c r="T10" i="29"/>
  <c r="BR10" i="29" s="1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P10" i="29"/>
  <c r="O10" i="29"/>
  <c r="BM10" i="29" s="1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BA48" i="29" s="1"/>
  <c r="E48" i="29"/>
  <c r="F48" i="29"/>
  <c r="K48" i="29"/>
  <c r="M48" i="29"/>
  <c r="T48" i="29"/>
  <c r="Q48" i="29"/>
  <c r="BO48" i="29" s="1"/>
  <c r="V48" i="29"/>
  <c r="J48" i="29"/>
  <c r="L48" i="29"/>
  <c r="Y48" i="29"/>
  <c r="B48" i="29"/>
  <c r="X48" i="29"/>
  <c r="BV48" i="29" s="1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BT13" i="28" s="1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BS13" i="28" s="1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BO62" i="27" s="1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BJ62" i="27" s="1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BO77" i="28" s="1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T48" i="28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S62" i="27"/>
  <c r="BQ62" i="27" s="1"/>
  <c r="J48" i="28"/>
  <c r="BH48" i="28" s="1"/>
  <c r="AX49" i="28"/>
  <c r="AS49" i="28"/>
  <c r="BR49" i="28" s="1"/>
  <c r="I77" i="28"/>
  <c r="O77" i="28"/>
  <c r="BM77" i="28" s="1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O548" i="23"/>
  <c r="O62" i="27"/>
  <c r="BM62" i="27" s="1"/>
  <c r="X62" i="27"/>
  <c r="L48" i="28"/>
  <c r="BJ48" i="28" s="1"/>
  <c r="X48" i="28"/>
  <c r="K48" i="28"/>
  <c r="I48" i="28"/>
  <c r="V48" i="28"/>
  <c r="D48" i="28"/>
  <c r="BB48" i="28" s="1"/>
  <c r="AR49" i="28"/>
  <c r="AN49" i="28"/>
  <c r="AH49" i="28"/>
  <c r="AK49" i="28"/>
  <c r="AE49" i="28"/>
  <c r="AC49" i="28"/>
  <c r="R77" i="28"/>
  <c r="BP77" i="28" s="1"/>
  <c r="E77" i="28"/>
  <c r="Y77" i="28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BL48" i="28" s="1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BS62" i="27" s="1"/>
  <c r="I62" i="27"/>
  <c r="BG62" i="27" s="1"/>
  <c r="Q62" i="27"/>
  <c r="M62" i="27"/>
  <c r="R62" i="27"/>
  <c r="BP62" i="27" s="1"/>
  <c r="R548" i="23"/>
  <c r="H48" i="28"/>
  <c r="R48" i="28"/>
  <c r="BP48" i="28" s="1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D77" i="28"/>
  <c r="BB77" i="28" s="1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BA78" i="29" s="1"/>
  <c r="T78" i="29"/>
  <c r="E78" i="29"/>
  <c r="N78" i="29"/>
  <c r="R78" i="29"/>
  <c r="F111" i="29"/>
  <c r="M111" i="29"/>
  <c r="BK111" i="29" s="1"/>
  <c r="Y111" i="29"/>
  <c r="E111" i="29"/>
  <c r="X111" i="29"/>
  <c r="N111" i="29"/>
  <c r="J78" i="29"/>
  <c r="G78" i="29"/>
  <c r="BE78" i="29" s="1"/>
  <c r="D78" i="29"/>
  <c r="V78" i="29"/>
  <c r="W78" i="29"/>
  <c r="U78" i="29"/>
  <c r="D111" i="29"/>
  <c r="H111" i="29"/>
  <c r="BF111" i="29" s="1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E11" i="29"/>
  <c r="O90" i="27"/>
  <c r="BM90" i="27" s="1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BI48" i="29" s="1"/>
  <c r="AT48" i="29"/>
  <c r="BS48" i="29" s="1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BO111" i="28" s="1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BU11" i="29" s="1"/>
  <c r="M11" i="29"/>
  <c r="BK11" i="29" s="1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BQ48" i="29" s="1"/>
  <c r="AF48" i="29"/>
  <c r="AM48" i="29"/>
  <c r="BL48" i="29" s="1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AZ11" i="29" s="1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BS90" i="27" s="1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BJ11" i="29" s="1"/>
  <c r="R11" i="29"/>
  <c r="T11" i="29"/>
  <c r="BR11" i="29" s="1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BR77" i="28" s="1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BK49" i="29" s="1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BJ49" i="29" s="1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BT90" i="27" s="1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BN63" i="27" s="1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BV12" i="28" s="1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BJ111" i="28" s="1"/>
  <c r="H111" i="28"/>
  <c r="BF111" i="28" s="1"/>
  <c r="K111" i="28"/>
  <c r="C111" i="28"/>
  <c r="I111" i="28"/>
  <c r="V111" i="28"/>
  <c r="I49" i="28"/>
  <c r="BG49" i="28" s="1"/>
  <c r="C49" i="28"/>
  <c r="O49" i="28"/>
  <c r="J49" i="28"/>
  <c r="B49" i="28"/>
  <c r="AZ49" i="28" s="1"/>
  <c r="R49" i="28"/>
  <c r="E549" i="23"/>
  <c r="E63" i="27"/>
  <c r="L63" i="27"/>
  <c r="L549" i="23"/>
  <c r="K63" i="27"/>
  <c r="K549" i="23"/>
  <c r="X63" i="27"/>
  <c r="BV63" i="27" s="1"/>
  <c r="X549" i="23"/>
  <c r="N63" i="27"/>
  <c r="N549" i="23"/>
  <c r="AJ12" i="28"/>
  <c r="BI12" i="28" s="1"/>
  <c r="AC12" i="28"/>
  <c r="AT12" i="28"/>
  <c r="AA12" i="28"/>
  <c r="AX12" i="28"/>
  <c r="AH12" i="28"/>
  <c r="N78" i="28"/>
  <c r="V78" i="28"/>
  <c r="H78" i="28"/>
  <c r="BF78" i="28" s="1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BD50" i="28" s="1"/>
  <c r="O111" i="28"/>
  <c r="G111" i="28"/>
  <c r="S111" i="28"/>
  <c r="J111" i="28"/>
  <c r="P111" i="28"/>
  <c r="B111" i="28"/>
  <c r="D49" i="28"/>
  <c r="M49" i="28"/>
  <c r="BK49" i="28" s="1"/>
  <c r="X49" i="28"/>
  <c r="BV49" i="28" s="1"/>
  <c r="T49" i="28"/>
  <c r="W49" i="28"/>
  <c r="S49" i="28"/>
  <c r="BQ49" i="28" s="1"/>
  <c r="I63" i="27"/>
  <c r="BG63" i="27" s="1"/>
  <c r="I549" i="23"/>
  <c r="R63" i="27"/>
  <c r="BP63" i="27" s="1"/>
  <c r="R549" i="23"/>
  <c r="C63" i="27"/>
  <c r="C549" i="23"/>
  <c r="J63" i="27"/>
  <c r="BH63" i="27" s="1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BO78" i="28" s="1"/>
  <c r="E78" i="28"/>
  <c r="AR50" i="28"/>
  <c r="AA50" i="28"/>
  <c r="AD50" i="28"/>
  <c r="X111" i="28"/>
  <c r="U111" i="28"/>
  <c r="R111" i="28"/>
  <c r="E49" i="28"/>
  <c r="K49" i="28"/>
  <c r="P49" i="28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BJ49" i="28" s="1"/>
  <c r="Q49" i="28"/>
  <c r="H49" i="28"/>
  <c r="G49" i="28"/>
  <c r="Y49" i="28"/>
  <c r="V49" i="28"/>
  <c r="U63" i="27"/>
  <c r="BS63" i="27" s="1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BQ63" i="27" s="1"/>
  <c r="S549" i="23"/>
  <c r="AF12" i="28"/>
  <c r="AI12" i="28"/>
  <c r="AM12" i="28"/>
  <c r="BL12" i="28" s="1"/>
  <c r="AO12" i="28"/>
  <c r="AN12" i="28"/>
  <c r="AB12" i="28"/>
  <c r="C78" i="28"/>
  <c r="J78" i="28"/>
  <c r="Y78" i="28"/>
  <c r="B78" i="28"/>
  <c r="T78" i="28"/>
  <c r="L78" i="28"/>
  <c r="BJ78" i="28" s="1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BH112" i="29" s="1"/>
  <c r="K79" i="29"/>
  <c r="R79" i="29"/>
  <c r="J79" i="29"/>
  <c r="D79" i="29"/>
  <c r="U79" i="29"/>
  <c r="M79" i="29"/>
  <c r="BK79" i="29" s="1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BI112" i="29" s="1"/>
  <c r="V91" i="27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BK124" i="27" s="1"/>
  <c r="M746" i="23"/>
  <c r="R124" i="27"/>
  <c r="R746" i="23"/>
  <c r="N124" i="27"/>
  <c r="N746" i="23"/>
  <c r="Q124" i="27"/>
  <c r="BO124" i="27" s="1"/>
  <c r="AR77" i="29"/>
  <c r="AT77" i="29"/>
  <c r="AE77" i="29"/>
  <c r="AG77" i="29"/>
  <c r="AK77" i="29"/>
  <c r="BJ77" i="29" s="1"/>
  <c r="AX77" i="29"/>
  <c r="W12" i="29"/>
  <c r="BU12" i="29" s="1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BG77" i="29" s="1"/>
  <c r="AI77" i="29"/>
  <c r="BH77" i="29" s="1"/>
  <c r="AV77" i="29"/>
  <c r="AM77" i="29"/>
  <c r="AJ77" i="29"/>
  <c r="G12" i="29"/>
  <c r="S12" i="29"/>
  <c r="L12" i="29"/>
  <c r="V12" i="29"/>
  <c r="J12" i="29"/>
  <c r="BH12" i="29" s="1"/>
  <c r="E12" i="29"/>
  <c r="I91" i="27"/>
  <c r="I713" i="23"/>
  <c r="B91" i="27"/>
  <c r="B713" i="23"/>
  <c r="X91" i="27"/>
  <c r="BV91" i="27" s="1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BS49" i="29" s="1"/>
  <c r="AA49" i="29"/>
  <c r="AZ49" i="29" s="1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BA12" i="29" s="1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BE77" i="29" s="1"/>
  <c r="AP77" i="29"/>
  <c r="BO77" i="29" s="1"/>
  <c r="AD77" i="29"/>
  <c r="AU77" i="29"/>
  <c r="AW77" i="29"/>
  <c r="Y12" i="29"/>
  <c r="B12" i="29"/>
  <c r="F12" i="29"/>
  <c r="N12" i="29"/>
  <c r="P12" i="29"/>
  <c r="M12" i="29"/>
  <c r="BK12" i="29" s="1"/>
  <c r="H493" i="23"/>
  <c r="H459" i="23"/>
  <c r="D493" i="23"/>
  <c r="D459" i="23"/>
  <c r="B323" i="23"/>
  <c r="AI111" i="28"/>
  <c r="AS78" i="28"/>
  <c r="AJ78" i="28"/>
  <c r="BI78" i="28" s="1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BE50" i="29" s="1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BS78" i="28" s="1"/>
  <c r="AW91" i="26"/>
  <c r="AK91" i="26"/>
  <c r="AN91" i="26"/>
  <c r="AD91" i="26"/>
  <c r="AO91" i="26"/>
  <c r="AS91" i="26"/>
  <c r="V50" i="29"/>
  <c r="BT50" i="29" s="1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BW78" i="28" s="1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BU124" i="27" s="1"/>
  <c r="AR124" i="27"/>
  <c r="BQ124" i="27" s="1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BO64" i="27" s="1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BV79" i="28" s="1"/>
  <c r="G79" i="28"/>
  <c r="BE79" i="28" s="1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BM79" i="28" s="1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BO50" i="28" s="1"/>
  <c r="P50" i="28"/>
  <c r="BN50" i="28" s="1"/>
  <c r="B50" i="28"/>
  <c r="AZ50" i="28" s="1"/>
  <c r="X50" i="28"/>
  <c r="BV50" i="28" s="1"/>
  <c r="E50" i="28"/>
  <c r="AA51" i="28"/>
  <c r="AH51" i="28"/>
  <c r="B112" i="28"/>
  <c r="V112" i="28"/>
  <c r="I112" i="28"/>
  <c r="R79" i="28"/>
  <c r="BP79" i="28" s="1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BL112" i="28" s="1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BI64" i="27" s="1"/>
  <c r="K550" i="23"/>
  <c r="F64" i="27"/>
  <c r="F550" i="23"/>
  <c r="I50" i="28"/>
  <c r="S50" i="28"/>
  <c r="V50" i="28"/>
  <c r="N50" i="28"/>
  <c r="G50" i="28"/>
  <c r="K50" i="28"/>
  <c r="M50" i="28"/>
  <c r="BK50" i="28" s="1"/>
  <c r="W113" i="29"/>
  <c r="H113" i="29"/>
  <c r="T113" i="29"/>
  <c r="Y113" i="29"/>
  <c r="J113" i="29"/>
  <c r="D113" i="29"/>
  <c r="BB113" i="29" s="1"/>
  <c r="Y80" i="29"/>
  <c r="R80" i="29"/>
  <c r="M80" i="29"/>
  <c r="L80" i="29"/>
  <c r="D80" i="29"/>
  <c r="W80" i="29"/>
  <c r="BU80" i="29" s="1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BO80" i="29" s="1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BI80" i="29" s="1"/>
  <c r="X113" i="29"/>
  <c r="V113" i="29"/>
  <c r="K113" i="29"/>
  <c r="B113" i="29"/>
  <c r="U113" i="29"/>
  <c r="E113" i="29"/>
  <c r="BC113" i="29" s="1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BB125" i="27" s="1"/>
  <c r="O125" i="27"/>
  <c r="E125" i="27"/>
  <c r="E747" i="23"/>
  <c r="X125" i="27"/>
  <c r="BV125" i="27" s="1"/>
  <c r="AU50" i="29"/>
  <c r="AK50" i="29"/>
  <c r="BJ50" i="29" s="1"/>
  <c r="AC50" i="29"/>
  <c r="AM50" i="29"/>
  <c r="AN50" i="29"/>
  <c r="AW50" i="29"/>
  <c r="AS111" i="29"/>
  <c r="AW111" i="29"/>
  <c r="BV111" i="29" s="1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BD78" i="29" s="1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BL78" i="29" s="1"/>
  <c r="AI78" i="29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G747" i="23"/>
  <c r="R125" i="27"/>
  <c r="BP125" i="27" s="1"/>
  <c r="L125" i="27"/>
  <c r="AF50" i="29"/>
  <c r="AV50" i="29"/>
  <c r="AO50" i="29"/>
  <c r="AS50" i="29"/>
  <c r="BR50" i="29" s="1"/>
  <c r="AJ50" i="29"/>
  <c r="AX50" i="29"/>
  <c r="AD111" i="29"/>
  <c r="AA111" i="29"/>
  <c r="AR111" i="29"/>
  <c r="BQ111" i="29" s="1"/>
  <c r="AJ111" i="29"/>
  <c r="AU111" i="29"/>
  <c r="AF111" i="29"/>
  <c r="BE111" i="29" s="1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AR78" i="29"/>
  <c r="AS78" i="29"/>
  <c r="AU78" i="29"/>
  <c r="AA78" i="29"/>
  <c r="AZ78" i="29" s="1"/>
  <c r="AX78" i="29"/>
  <c r="BW78" i="29" s="1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BD92" i="27" s="1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BC50" i="29" s="1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BD51" i="29" s="1"/>
  <c r="G51" i="29"/>
  <c r="D51" i="29"/>
  <c r="W51" i="29"/>
  <c r="M51" i="29"/>
  <c r="AB79" i="28"/>
  <c r="BA79" i="28" s="1"/>
  <c r="AR79" i="28"/>
  <c r="AS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BR112" i="28" s="1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BF79" i="28" s="1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AB112" i="28"/>
  <c r="BA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BF125" i="27" s="1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W51" i="28"/>
  <c r="U65" i="27"/>
  <c r="BS65" i="27" s="1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BT14" i="28" s="1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BA52" i="28" s="1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 s="1"/>
  <c r="E51" i="28"/>
  <c r="Y551" i="23"/>
  <c r="Y65" i="27"/>
  <c r="Q65" i="27"/>
  <c r="BO65" i="27" s="1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BT51" i="28" s="1"/>
  <c r="P51" i="28"/>
  <c r="BN51" i="28" s="1"/>
  <c r="S65" i="27"/>
  <c r="S551" i="23"/>
  <c r="D65" i="27"/>
  <c r="D551" i="23"/>
  <c r="M65" i="27"/>
  <c r="BK65" i="27" s="1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BS112" i="29" s="1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W14" i="29"/>
  <c r="BU14" i="29" s="1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BO112" i="29" s="1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AZ14" i="29" s="1"/>
  <c r="T14" i="29"/>
  <c r="E14" i="29"/>
  <c r="BC14" i="29" s="1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BN27" i="27" s="1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BM112" i="29" s="1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 s="1"/>
  <c r="AM113" i="28"/>
  <c r="AC113" i="28"/>
  <c r="AB113" i="28"/>
  <c r="BA113" i="28" s="1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BQ17" i="28" s="1"/>
  <c r="X17" i="28"/>
  <c r="D17" i="28"/>
  <c r="BB17" i="28" s="1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BR126" i="27" s="1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BM15" i="28" s="1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BC52" i="28" s="1"/>
  <c r="X52" i="28"/>
  <c r="AE15" i="28"/>
  <c r="BD15" i="28" s="1"/>
  <c r="AF15" i="28"/>
  <c r="BE15" i="28" s="1"/>
  <c r="AX15" i="28"/>
  <c r="AH15" i="28"/>
  <c r="BG15" i="28" s="1"/>
  <c r="AP15" i="28"/>
  <c r="AI15" i="28"/>
  <c r="P552" i="23"/>
  <c r="P66" i="27"/>
  <c r="B552" i="23"/>
  <c r="B66" i="27"/>
  <c r="E66" i="27"/>
  <c r="BC66" i="27" s="1"/>
  <c r="E552" i="23"/>
  <c r="X552" i="23"/>
  <c r="X66" i="27"/>
  <c r="G66" i="27"/>
  <c r="BE66" i="27" s="1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BN52" i="28" s="1"/>
  <c r="AC15" i="28"/>
  <c r="AV15" i="28"/>
  <c r="AM15" i="28"/>
  <c r="AS15" i="28"/>
  <c r="AQ15" i="28"/>
  <c r="AL15" i="28"/>
  <c r="K66" i="27"/>
  <c r="K552" i="23"/>
  <c r="R552" i="23"/>
  <c r="R66" i="27"/>
  <c r="BP66" i="27" s="1"/>
  <c r="S66" i="27"/>
  <c r="S552" i="23"/>
  <c r="C66" i="27"/>
  <c r="C552" i="23"/>
  <c r="U66" i="27"/>
  <c r="BS66" i="27" s="1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BJ15" i="29" s="1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BJ67" i="27" s="1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BM67" i="27" s="1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X53" i="28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BE16" i="29" s="1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BV16" i="29" s="1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S16" i="29"/>
  <c r="BQ16" i="29" s="1"/>
  <c r="P16" i="29"/>
  <c r="J16" i="29"/>
  <c r="BH16" i="29" s="1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Q54" i="28"/>
  <c r="O54" i="28"/>
  <c r="BM54" i="28" s="1"/>
  <c r="C54" i="28"/>
  <c r="BA54" i="28" s="1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BP54" i="28" s="1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BQ54" i="28" s="1"/>
  <c r="D554" i="23"/>
  <c r="D68" i="27"/>
  <c r="Q68" i="27"/>
  <c r="R554" i="23"/>
  <c r="R68" i="27"/>
  <c r="V68" i="27"/>
  <c r="BT68" i="27" s="1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BH129" i="27" s="1"/>
  <c r="J1098" i="23"/>
  <c r="AU129" i="27"/>
  <c r="V1098" i="23"/>
  <c r="K1065" i="23"/>
  <c r="AJ96" i="27"/>
  <c r="E1065" i="23"/>
  <c r="AD96" i="27"/>
  <c r="AL96" i="27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BS69" i="27" s="1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 s="1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BJ69" i="27"/>
  <c r="U69" i="27"/>
  <c r="M84" i="28"/>
  <c r="D84" i="28"/>
  <c r="R84" i="28"/>
  <c r="P84" i="28"/>
  <c r="O84" i="28"/>
  <c r="L84" i="28"/>
  <c r="C84" i="28"/>
  <c r="F117" i="28"/>
  <c r="AX56" i="28"/>
  <c r="AR56" i="28"/>
  <c r="BQ56" i="28" s="1"/>
  <c r="L55" i="28"/>
  <c r="M55" i="28"/>
  <c r="BK55" i="28" s="1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V55" i="28"/>
  <c r="BT55" i="28" s="1"/>
  <c r="AF18" i="28"/>
  <c r="AS18" i="28"/>
  <c r="AE18" i="28"/>
  <c r="AU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BO69" i="27" s="1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BU31" i="27" s="1"/>
  <c r="W267" i="23"/>
  <c r="S267" i="23"/>
  <c r="AR31" i="27"/>
  <c r="BQ31" i="27" s="1"/>
  <c r="AM31" i="27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BU18" i="29" s="1"/>
  <c r="F18" i="29"/>
  <c r="BD18" i="29" s="1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BF31" i="27" s="1"/>
  <c r="T267" i="23"/>
  <c r="AS31" i="27"/>
  <c r="BR31" i="27" s="1"/>
  <c r="P267" i="23"/>
  <c r="AO31" i="27"/>
  <c r="BN31" i="27" s="1"/>
  <c r="AP83" i="29"/>
  <c r="BO83" i="29" s="1"/>
  <c r="AC83" i="29"/>
  <c r="AG83" i="29"/>
  <c r="AU83" i="29"/>
  <c r="AI83" i="29"/>
  <c r="AD83" i="29"/>
  <c r="Q18" i="29"/>
  <c r="K18" i="29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BQ18" i="29" s="1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 s="1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 s="1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G56" i="28"/>
  <c r="X56" i="28"/>
  <c r="BV56" i="28" s="1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AO19" i="28"/>
  <c r="R56" i="28"/>
  <c r="O56" i="28"/>
  <c r="BM56" i="28" s="1"/>
  <c r="L56" i="28"/>
  <c r="BJ56" i="28" s="1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AZ70" i="27" s="1"/>
  <c r="B556" i="23"/>
  <c r="R70" i="27"/>
  <c r="R556" i="23"/>
  <c r="L556" i="23"/>
  <c r="L70" i="27"/>
  <c r="AQ19" i="28"/>
  <c r="BP19" i="28" s="1"/>
  <c r="S56" i="28"/>
  <c r="Y56" i="28"/>
  <c r="BW56" i="28" s="1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BR56" i="28" s="1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BR32" i="27" s="1"/>
  <c r="T268" i="23"/>
  <c r="H268" i="23"/>
  <c r="AG32" i="27"/>
  <c r="P268" i="23"/>
  <c r="AO32" i="27"/>
  <c r="AW32" i="27"/>
  <c r="X268" i="23"/>
  <c r="AX32" i="27"/>
  <c r="BW32" i="27" s="1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BM19" i="29" s="1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AZ22" i="28" s="1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BT98" i="27" s="1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BH131" i="27" s="1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BI71" i="27" s="1"/>
  <c r="T71" i="27"/>
  <c r="T557" i="23"/>
  <c r="W557" i="23"/>
  <c r="W71" i="27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BM57" i="28" s="1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BS57" i="28" s="1"/>
  <c r="L57" i="28"/>
  <c r="F57" i="28"/>
  <c r="D57" i="28"/>
  <c r="AM20" i="28"/>
  <c r="BL20" i="28" s="1"/>
  <c r="AJ20" i="28"/>
  <c r="AR20" i="28"/>
  <c r="AQ20" i="28"/>
  <c r="AF20" i="28"/>
  <c r="BE20" i="28" s="1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BA57" i="28" s="1"/>
  <c r="X57" i="28"/>
  <c r="P57" i="28"/>
  <c r="H57" i="28"/>
  <c r="BF57" i="28" s="1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BC57" i="29" s="1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BG20" i="29" s="1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BV20" i="29" s="1"/>
  <c r="O20" i="29"/>
  <c r="F20" i="29"/>
  <c r="BD20" i="29" s="1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AZ20" i="29" s="1"/>
  <c r="S20" i="29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BM119" i="28" s="1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BU59" i="28" s="1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BJ58" i="28" s="1"/>
  <c r="W58" i="28"/>
  <c r="D58" i="28"/>
  <c r="C58" i="28"/>
  <c r="R58" i="28"/>
  <c r="X58" i="28"/>
  <c r="J87" i="28"/>
  <c r="T87" i="28"/>
  <c r="U87" i="28"/>
  <c r="Y87" i="28"/>
  <c r="X87" i="28"/>
  <c r="P87" i="28"/>
  <c r="AX59" i="28"/>
  <c r="BW59" i="28" s="1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H72" i="27"/>
  <c r="BF72" i="27" s="1"/>
  <c r="H558" i="23"/>
  <c r="S72" i="27"/>
  <c r="BQ72" i="27" s="1"/>
  <c r="S558" i="23"/>
  <c r="Y72" i="27"/>
  <c r="BW72" i="27" s="1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Z59" i="28" s="1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BR72" i="27" s="1"/>
  <c r="T558" i="23"/>
  <c r="I558" i="23"/>
  <c r="I72" i="27"/>
  <c r="BG72" i="27" s="1"/>
  <c r="W558" i="23"/>
  <c r="W72" i="27"/>
  <c r="U58" i="28"/>
  <c r="G58" i="28"/>
  <c r="BE58" i="28" s="1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K558" i="23"/>
  <c r="E558" i="23"/>
  <c r="E72" i="27"/>
  <c r="D72" i="27"/>
  <c r="BB72" i="27" s="1"/>
  <c r="D558" i="23"/>
  <c r="R72" i="27"/>
  <c r="BP72" i="27" s="1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BC58" i="28" s="1"/>
  <c r="H58" i="28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BS21" i="29" s="1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BE21" i="29" s="1"/>
  <c r="O21" i="29"/>
  <c r="D21" i="29"/>
  <c r="Q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BS100" i="27" s="1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BB73" i="27" s="1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BV73" i="27" s="1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H59" i="28"/>
  <c r="N59" i="28"/>
  <c r="BL59" i="28" s="1"/>
  <c r="H73" i="27"/>
  <c r="BF73" i="27" s="1"/>
  <c r="Y73" i="27"/>
  <c r="Y559" i="23"/>
  <c r="I73" i="27"/>
  <c r="J73" i="27"/>
  <c r="BH73" i="27" s="1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BT73" i="27" s="1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N73" i="27" s="1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BR22" i="29" s="1"/>
  <c r="N22" i="29"/>
  <c r="BL22" i="29" s="1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BH120" i="29" s="1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BV22" i="29" s="1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BG87" i="29" s="1"/>
  <c r="AT87" i="29"/>
  <c r="AO87" i="29"/>
  <c r="AE87" i="29"/>
  <c r="AU87" i="29"/>
  <c r="AL87" i="29"/>
  <c r="AH120" i="29"/>
  <c r="AT120" i="29"/>
  <c r="AE120" i="29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BC121" i="28" s="1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Z121" i="28" s="1"/>
  <c r="AB121" i="28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 s="1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/>
  <c r="AG88" i="28"/>
  <c r="AU88" i="28"/>
  <c r="AP88" i="28"/>
  <c r="AI121" i="28"/>
  <c r="AW121" i="28"/>
  <c r="AQ121" i="28"/>
  <c r="BP121" i="28" s="1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BV60" i="28"/>
  <c r="D60" i="28"/>
  <c r="BB60" i="28" s="1"/>
  <c r="B60" i="28"/>
  <c r="AZ60" i="28" s="1"/>
  <c r="W60" i="28"/>
  <c r="BU60" i="28" s="1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BP60" i="28" s="1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BC60" i="28" s="1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BK60" i="28" s="1"/>
  <c r="T60" i="28"/>
  <c r="BR60" i="28" s="1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BA23" i="29" s="1"/>
  <c r="Y23" i="29"/>
  <c r="R23" i="29"/>
  <c r="BP23" i="29" s="1"/>
  <c r="AR36" i="26"/>
  <c r="AP36" i="26"/>
  <c r="AX36" i="26"/>
  <c r="AS36" i="26"/>
  <c r="AK36" i="26"/>
  <c r="AG36" i="26"/>
  <c r="AM60" i="29"/>
  <c r="AT60" i="29"/>
  <c r="AG60" i="29"/>
  <c r="AK60" i="29"/>
  <c r="AX60" i="29"/>
  <c r="BW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H23" i="29"/>
  <c r="BF23" i="29" s="1"/>
  <c r="G23" i="29"/>
  <c r="I23" i="29"/>
  <c r="BG23" i="29" s="1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BU88" i="29" s="1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BO36" i="27" s="1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BB23" i="29" s="1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BB61" i="28" s="1"/>
  <c r="P61" i="28"/>
  <c r="B61" i="28"/>
  <c r="V61" i="28"/>
  <c r="R61" i="28"/>
  <c r="I75" i="27"/>
  <c r="P561" i="23"/>
  <c r="P75" i="27"/>
  <c r="E75" i="27"/>
  <c r="S75" i="27"/>
  <c r="BQ75" i="27" s="1"/>
  <c r="Q75" i="27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BL61" i="28" s="1"/>
  <c r="O61" i="28"/>
  <c r="BM61" i="28" s="1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BS61" i="28" s="1"/>
  <c r="K61" i="28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J24" i="29"/>
  <c r="BH24" i="29" s="1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BT24" i="29" s="1"/>
  <c r="U24" i="29"/>
  <c r="C24" i="29"/>
  <c r="D24" i="29"/>
  <c r="G758" i="23"/>
  <c r="G136" i="27"/>
  <c r="BE136" i="27" s="1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24" i="29"/>
  <c r="AZ24" i="29" s="1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 s="1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BC27" i="28" s="1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BS76" i="27" s="1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Z39" i="27" s="1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BV76" i="27" s="1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BW76" i="27" s="1"/>
  <c r="W76" i="27"/>
  <c r="L76" i="27"/>
  <c r="BJ76" i="27" s="1"/>
  <c r="S76" i="27"/>
  <c r="T76" i="27"/>
  <c r="P76" i="27"/>
  <c r="W62" i="28"/>
  <c r="BU62" i="28" s="1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BN63" i="28" s="1"/>
  <c r="R124" i="28"/>
  <c r="B124" i="28"/>
  <c r="D91" i="28"/>
  <c r="T91" i="28"/>
  <c r="V91" i="28"/>
  <c r="M91" i="28"/>
  <c r="BK91" i="28" s="1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BJ62" i="28" s="1"/>
  <c r="O62" i="28"/>
  <c r="J62" i="28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BG62" i="28" s="1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BA76" i="27" s="1"/>
  <c r="F76" i="27"/>
  <c r="K76" i="27"/>
  <c r="BI76" i="27" s="1"/>
  <c r="M76" i="27"/>
  <c r="V76" i="27"/>
  <c r="X62" i="28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BR25" i="29" s="1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 s="1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BU123" i="29" s="1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R25" i="29"/>
  <c r="BP25" i="29" s="1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BM91" i="28" s="1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BR63" i="29" s="1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BB91" i="28" s="1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BU91" i="28" s="1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BV137" i="27" s="1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V1106" i="23"/>
  <c r="AU137" i="27"/>
  <c r="E1106" i="23"/>
  <c r="AD137" i="27"/>
  <c r="BC137" i="27" s="1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BE40" i="27" s="1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AZ63" i="28" s="1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R77" i="27"/>
  <c r="BP77" i="27" s="1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BG64" i="28" s="1"/>
  <c r="AR64" i="28"/>
  <c r="AM64" i="28"/>
  <c r="AV64" i="28"/>
  <c r="X77" i="27"/>
  <c r="Y77" i="27"/>
  <c r="BW77" i="27" s="1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BQ63" i="28" s="1"/>
  <c r="Q63" i="28"/>
  <c r="C63" i="28"/>
  <c r="BA63" i="28" s="1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BB77" i="27" s="1"/>
  <c r="Q77" i="27"/>
  <c r="F77" i="27"/>
  <c r="BD77" i="27" s="1"/>
  <c r="K92" i="28"/>
  <c r="Y92" i="28"/>
  <c r="J92" i="28"/>
  <c r="F92" i="28"/>
  <c r="BD92" i="28" s="1"/>
  <c r="H92" i="28"/>
  <c r="R92" i="28"/>
  <c r="D92" i="28"/>
  <c r="I125" i="28"/>
  <c r="W125" i="28"/>
  <c r="R125" i="28"/>
  <c r="BP125" i="28" s="1"/>
  <c r="S125" i="28"/>
  <c r="T125" i="28"/>
  <c r="N125" i="28"/>
  <c r="Y125" i="28"/>
  <c r="H126" i="29"/>
  <c r="F126" i="29"/>
  <c r="BD126" i="29" s="1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BE26" i="29" s="1"/>
  <c r="W26" i="29"/>
  <c r="L26" i="29"/>
  <c r="M26" i="29"/>
  <c r="BK26" i="29" s="1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BL124" i="29" s="1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BQ26" i="29" s="1"/>
  <c r="X26" i="29"/>
  <c r="BV26" i="29" s="1"/>
  <c r="O26" i="29"/>
  <c r="BM26" i="29" s="1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BF26" i="29" s="1"/>
  <c r="T26" i="29"/>
  <c r="V26" i="29"/>
  <c r="BT26" i="29" s="1"/>
  <c r="E26" i="29"/>
  <c r="BC26" i="29" s="1"/>
  <c r="J26" i="29"/>
  <c r="BH26" i="29" s="1"/>
  <c r="AB63" i="29"/>
  <c r="AA63" i="29"/>
  <c r="AS63" i="29"/>
  <c r="AM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BQ91" i="29" s="1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BU124" i="29" s="1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BO26" i="29" s="1"/>
  <c r="I26" i="29"/>
  <c r="D26" i="29"/>
  <c r="BB26" i="29" s="1"/>
  <c r="K26" i="29"/>
  <c r="BI26" i="29" s="1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BC138" i="27" s="1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BT39" i="27" s="1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BA105" i="27" s="1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BH92" i="28" s="1"/>
  <c r="AA92" i="28"/>
  <c r="D64" i="29"/>
  <c r="G64" i="29"/>
  <c r="Y64" i="29"/>
  <c r="W64" i="29"/>
  <c r="S64" i="29"/>
  <c r="BQ64" i="29" s="1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BI92" i="28" s="1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BO125" i="28" s="1"/>
  <c r="AD92" i="28"/>
  <c r="AF92" i="28"/>
  <c r="AP92" i="28"/>
  <c r="AW92" i="28"/>
  <c r="AQ92" i="28"/>
  <c r="BP92" i="28" s="1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BI78" i="27" s="1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BB64" i="28" s="1"/>
  <c r="X64" i="28"/>
  <c r="K64" i="28"/>
  <c r="W64" i="28"/>
  <c r="BU64" i="28" s="1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G64" i="28"/>
  <c r="Y64" i="28"/>
  <c r="V64" i="28"/>
  <c r="BT64" i="28" s="1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BV78" i="27" s="1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BH78" i="27" s="1"/>
  <c r="O78" i="27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BJ27" i="29" s="1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BS64" i="29" s="1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AM125" i="29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BQ93" i="28" s="1"/>
  <c r="AL93" i="28"/>
  <c r="AE126" i="28"/>
  <c r="BD126" i="28" s="1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BA139" i="27" s="1"/>
  <c r="AP139" i="27"/>
  <c r="Q1108" i="23"/>
  <c r="U1108" i="23"/>
  <c r="AT139" i="27"/>
  <c r="BS139" i="27" s="1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BA79" i="27" s="1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79" i="27"/>
  <c r="L79" i="27"/>
  <c r="BJ79" i="27" s="1"/>
  <c r="C79" i="27"/>
  <c r="M79" i="27"/>
  <c r="M65" i="28"/>
  <c r="U65" i="28"/>
  <c r="Y65" i="28"/>
  <c r="L65" i="28"/>
  <c r="Q65" i="28"/>
  <c r="AI28" i="28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BB94" i="28" s="1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BC79" i="27" s="1"/>
  <c r="S79" i="27"/>
  <c r="N79" i="27"/>
  <c r="D79" i="27"/>
  <c r="BB79" i="27" s="1"/>
  <c r="H65" i="28"/>
  <c r="X65" i="28"/>
  <c r="BV65" i="28" s="1"/>
  <c r="K65" i="28"/>
  <c r="O65" i="28"/>
  <c r="BM65" i="28" s="1"/>
  <c r="C65" i="28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E65" i="28"/>
  <c r="BC65" i="28" s="1"/>
  <c r="R65" i="28"/>
  <c r="AN28" i="28"/>
  <c r="U94" i="28"/>
  <c r="W94" i="28"/>
  <c r="G94" i="28"/>
  <c r="P94" i="28"/>
  <c r="Q94" i="28"/>
  <c r="H94" i="28"/>
  <c r="T79" i="27"/>
  <c r="V79" i="27"/>
  <c r="H79" i="27"/>
  <c r="P79" i="27"/>
  <c r="BN79" i="27" s="1"/>
  <c r="U79" i="27"/>
  <c r="BS79" i="27" s="1"/>
  <c r="F79" i="27"/>
  <c r="D65" i="28"/>
  <c r="W65" i="28"/>
  <c r="BU65" i="28" s="1"/>
  <c r="I65" i="28"/>
  <c r="G65" i="28"/>
  <c r="BE65" i="28" s="1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BS128" i="29" s="1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BG126" i="29" s="1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BM28" i="29" s="1"/>
  <c r="F28" i="29"/>
  <c r="Y28" i="29"/>
  <c r="BW28" i="29" s="1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BI28" i="29" s="1"/>
  <c r="N28" i="29"/>
  <c r="BL28" i="29" s="1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BV28" i="29" s="1"/>
  <c r="S28" i="29"/>
  <c r="G28" i="29"/>
  <c r="T28" i="29"/>
  <c r="BR28" i="29" s="1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BU41" i="27" s="1"/>
  <c r="W277" i="23"/>
  <c r="AJ41" i="27"/>
  <c r="K277" i="23"/>
  <c r="AM41" i="27"/>
  <c r="N277" i="23"/>
  <c r="AS41" i="27"/>
  <c r="T277" i="23"/>
  <c r="AX126" i="29"/>
  <c r="BW126" i="29" s="1"/>
  <c r="AF126" i="29"/>
  <c r="AD126" i="29"/>
  <c r="AP126" i="29"/>
  <c r="AQ126" i="29"/>
  <c r="BP126" i="29" s="1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BO140" i="27" s="1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 s="1"/>
  <c r="AU93" i="29"/>
  <c r="AD93" i="29"/>
  <c r="M107" i="27"/>
  <c r="M729" i="23"/>
  <c r="P107" i="27"/>
  <c r="BN107" i="27" s="1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BJ127" i="28" s="1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BS94" i="28" s="1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BV94" i="28" s="1"/>
  <c r="AU94" i="28"/>
  <c r="AP94" i="28"/>
  <c r="AJ94" i="28"/>
  <c r="AC94" i="28"/>
  <c r="AK94" i="28"/>
  <c r="BJ94" i="28" s="1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BE94" i="28" s="1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BE127" i="28" s="1"/>
  <c r="AO127" i="28"/>
  <c r="AX127" i="28"/>
  <c r="BW127" i="28" s="1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BT140" i="27" s="1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BP140" i="27" s="1"/>
  <c r="R1109" i="23"/>
  <c r="AB140" i="27"/>
  <c r="C1109" i="23"/>
  <c r="AX140" i="27"/>
  <c r="Y1109" i="23"/>
  <c r="AD107" i="27"/>
  <c r="BC107" i="27" s="1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BE80" i="27" s="1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BF66" i="28" s="1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BP80" i="27" s="1"/>
  <c r="C80" i="27"/>
  <c r="H80" i="27"/>
  <c r="M80" i="27"/>
  <c r="AA67" i="28"/>
  <c r="AL67" i="28"/>
  <c r="BK67" i="28" s="1"/>
  <c r="AX29" i="28"/>
  <c r="AU29" i="28"/>
  <c r="AW29" i="28"/>
  <c r="BV29" i="28" s="1"/>
  <c r="R66" i="28"/>
  <c r="BP66" i="28" s="1"/>
  <c r="I66" i="28"/>
  <c r="W66" i="28"/>
  <c r="U66" i="28"/>
  <c r="BS66" i="28" s="1"/>
  <c r="X95" i="28"/>
  <c r="O95" i="28"/>
  <c r="BM95" i="28" s="1"/>
  <c r="X128" i="28"/>
  <c r="G128" i="28"/>
  <c r="L128" i="28"/>
  <c r="Q80" i="27"/>
  <c r="BO80" i="27" s="1"/>
  <c r="Y80" i="27"/>
  <c r="B80" i="27"/>
  <c r="AZ80" i="27" s="1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BR66" i="28" s="1"/>
  <c r="Y66" i="28"/>
  <c r="BW66" i="28" s="1"/>
  <c r="B66" i="28"/>
  <c r="AZ66" i="28" s="1"/>
  <c r="K66" i="28"/>
  <c r="M95" i="28"/>
  <c r="W95" i="28"/>
  <c r="P95" i="28"/>
  <c r="S95" i="28"/>
  <c r="BQ95" i="28" s="1"/>
  <c r="G95" i="28"/>
  <c r="N128" i="28"/>
  <c r="Q128" i="28"/>
  <c r="W128" i="28"/>
  <c r="M128" i="28"/>
  <c r="U128" i="28"/>
  <c r="BS128" i="28" s="1"/>
  <c r="B128" i="28"/>
  <c r="E128" i="28"/>
  <c r="W80" i="27"/>
  <c r="T80" i="27"/>
  <c r="BR80" i="27" s="1"/>
  <c r="S80" i="27"/>
  <c r="BQ80" i="27" s="1"/>
  <c r="L80" i="27"/>
  <c r="BJ80" i="27" s="1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BS80" i="27" s="1"/>
  <c r="I80" i="27"/>
  <c r="O80" i="27"/>
  <c r="BM80" i="27" s="1"/>
  <c r="X80" i="27"/>
  <c r="D80" i="27"/>
  <c r="N80" i="27"/>
  <c r="V129" i="29"/>
  <c r="E129" i="29"/>
  <c r="M129" i="29"/>
  <c r="F129" i="29"/>
  <c r="I129" i="29"/>
  <c r="P129" i="29"/>
  <c r="X96" i="29"/>
  <c r="BV96" i="29" s="1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BE96" i="29" s="1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BH129" i="29" s="1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BK66" i="29" s="1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BA29" i="29" s="1"/>
  <c r="U29" i="29"/>
  <c r="Y29" i="29"/>
  <c r="K29" i="29"/>
  <c r="J29" i="29"/>
  <c r="BH29" i="29" s="1"/>
  <c r="J141" i="27"/>
  <c r="BH141" i="27" s="1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AP127" i="29"/>
  <c r="AO94" i="29"/>
  <c r="AL94" i="29"/>
  <c r="BK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BO108" i="27" s="1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BE66" i="29" s="1"/>
  <c r="AX42" i="26"/>
  <c r="AH42" i="26"/>
  <c r="AQ42" i="26"/>
  <c r="AG42" i="26"/>
  <c r="AD42" i="26"/>
  <c r="AL42" i="26"/>
  <c r="L29" i="29"/>
  <c r="S29" i="29"/>
  <c r="BQ29" i="29" s="1"/>
  <c r="B29" i="29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BS127" i="29" s="1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BS66" i="29" s="1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Z95" i="28" s="1"/>
  <c r="AM95" i="28"/>
  <c r="AD95" i="28"/>
  <c r="AL95" i="28"/>
  <c r="BK95" i="28" s="1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BM67" i="29" s="1"/>
  <c r="S68" i="29"/>
  <c r="P68" i="29"/>
  <c r="L68" i="29"/>
  <c r="X68" i="29"/>
  <c r="BV68" i="29" s="1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BA95" i="28" s="1"/>
  <c r="AN95" i="28"/>
  <c r="AK95" i="28"/>
  <c r="BJ95" i="28" s="1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BW128" i="28" s="1"/>
  <c r="AQ128" i="28"/>
  <c r="AB128" i="28"/>
  <c r="AW128" i="28"/>
  <c r="P67" i="29"/>
  <c r="H67" i="29"/>
  <c r="C67" i="29"/>
  <c r="S67" i="29"/>
  <c r="K67" i="29"/>
  <c r="Y67" i="29"/>
  <c r="BW67" i="29" s="1"/>
  <c r="AS108" i="26"/>
  <c r="AJ108" i="26"/>
  <c r="AB108" i="26"/>
  <c r="AT108" i="26"/>
  <c r="AI108" i="26"/>
  <c r="AU108" i="26"/>
  <c r="AX95" i="28"/>
  <c r="AV95" i="28"/>
  <c r="BU95" i="28" s="1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BD67" i="29" s="1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BE81" i="27" s="1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E81" i="27"/>
  <c r="U81" i="27"/>
  <c r="BS81" i="27" s="1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I81" i="27"/>
  <c r="Y81" i="27"/>
  <c r="BW81" i="27" s="1"/>
  <c r="T81" i="27"/>
  <c r="BR81" i="27" s="1"/>
  <c r="D81" i="27"/>
  <c r="BB81" i="27" s="1"/>
  <c r="J81" i="27"/>
  <c r="BH81" i="27" s="1"/>
  <c r="R67" i="28"/>
  <c r="BP67" i="28" s="1"/>
  <c r="B67" i="28"/>
  <c r="W67" i="28"/>
  <c r="BU67" i="28" s="1"/>
  <c r="N67" i="28"/>
  <c r="BL67" i="28" s="1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BA96" i="28" s="1"/>
  <c r="O96" i="28"/>
  <c r="AO30" i="28"/>
  <c r="AD30" i="28"/>
  <c r="AC30" i="28"/>
  <c r="AM30" i="28"/>
  <c r="AP30" i="28"/>
  <c r="BO30" i="28" s="1"/>
  <c r="AW30" i="28"/>
  <c r="BV30" i="28" s="1"/>
  <c r="F129" i="28"/>
  <c r="I129" i="28"/>
  <c r="D129" i="28"/>
  <c r="E129" i="28"/>
  <c r="K129" i="28"/>
  <c r="BI129" i="28" s="1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X81" i="27"/>
  <c r="BV81" i="27" s="1"/>
  <c r="B81" i="27"/>
  <c r="R81" i="27"/>
  <c r="P81" i="27"/>
  <c r="BN81" i="27" s="1"/>
  <c r="L81" i="27"/>
  <c r="X67" i="28"/>
  <c r="BV67" i="28" s="1"/>
  <c r="V67" i="28"/>
  <c r="S67" i="28"/>
  <c r="BQ67" i="28" s="1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BW30" i="28" s="1"/>
  <c r="AU30" i="28"/>
  <c r="AI30" i="28"/>
  <c r="BH30" i="28" s="1"/>
  <c r="AJ30" i="28"/>
  <c r="V129" i="28"/>
  <c r="W129" i="28"/>
  <c r="X129" i="28"/>
  <c r="BV129" i="28" s="1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BC130" i="29" s="1"/>
  <c r="H130" i="29"/>
  <c r="Q130" i="29"/>
  <c r="E97" i="29"/>
  <c r="H97" i="29"/>
  <c r="M97" i="29"/>
  <c r="I97" i="29"/>
  <c r="W97" i="29"/>
  <c r="D97" i="29"/>
  <c r="BB97" i="29" s="1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BE67" i="29" s="1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AR128" i="29"/>
  <c r="AG128" i="29"/>
  <c r="AO128" i="29"/>
  <c r="BN128" i="29" s="1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BC95" i="29" s="1"/>
  <c r="AK95" i="29"/>
  <c r="AO95" i="29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BB128" i="29" s="1"/>
  <c r="AV128" i="29"/>
  <c r="AL128" i="29"/>
  <c r="AA128" i="29"/>
  <c r="AT128" i="29"/>
  <c r="AN128" i="29"/>
  <c r="BM128" i="29" s="1"/>
  <c r="AQ67" i="29"/>
  <c r="AK67" i="29"/>
  <c r="BJ67" i="29" s="1"/>
  <c r="AA67" i="29"/>
  <c r="AI67" i="29"/>
  <c r="BH67" i="29" s="1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BB95" i="29" s="1"/>
  <c r="AA95" i="29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BI142" i="27" s="1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BL129" i="28" s="1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BT68" i="29" s="1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BI68" i="29" s="1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BN96" i="28" s="1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X1111" i="23"/>
  <c r="AU142" i="27"/>
  <c r="V1111" i="23"/>
  <c r="J1111" i="23"/>
  <c r="AI142" i="27"/>
  <c r="AV142" i="27"/>
  <c r="BU142" i="27" s="1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BO109" i="27" s="1"/>
  <c r="Q1078" i="23"/>
  <c r="AT109" i="27"/>
  <c r="U1078" i="23"/>
  <c r="AP142" i="27"/>
  <c r="Q1111" i="23"/>
  <c r="AM142" i="27"/>
  <c r="BL142" i="27" s="1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BM109" i="27" s="1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BJ142" i="27" s="1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BS82" i="27" s="1"/>
  <c r="AJ82" i="27"/>
  <c r="AP82" i="27"/>
  <c r="Y45" i="27"/>
  <c r="BW45" i="27" s="1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U68" i="28" s="1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BE68" i="28" s="1"/>
  <c r="K82" i="27"/>
  <c r="BI82" i="27" s="1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BI68" i="28" s="1"/>
  <c r="H68" i="28"/>
  <c r="BF68" i="28" s="1"/>
  <c r="D68" i="28"/>
  <c r="J68" i="28"/>
  <c r="BH68" i="28" s="1"/>
  <c r="E82" i="27"/>
  <c r="C82" i="27"/>
  <c r="N82" i="27"/>
  <c r="R82" i="27"/>
  <c r="D82" i="27"/>
  <c r="BB82" i="27" s="1"/>
  <c r="X82" i="27"/>
  <c r="O82" i="27"/>
  <c r="J130" i="28"/>
  <c r="U97" i="28"/>
  <c r="Y97" i="28"/>
  <c r="BW97" i="28" s="1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BJ68" i="28" s="1"/>
  <c r="O68" i="28"/>
  <c r="BM68" i="28" s="1"/>
  <c r="P82" i="27"/>
  <c r="B82" i="27"/>
  <c r="AZ82" i="27" s="1"/>
  <c r="H82" i="27"/>
  <c r="BF82" i="27" s="1"/>
  <c r="I82" i="27"/>
  <c r="BG82" i="27" s="1"/>
  <c r="M82" i="27"/>
  <c r="BK82" i="27" s="1"/>
  <c r="L82" i="27"/>
  <c r="J131" i="29"/>
  <c r="BH131" i="29" s="1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BI131" i="29" s="1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BV110" i="27" s="1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BN96" i="29" s="1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BJ143" i="27" s="1"/>
  <c r="L765" i="23"/>
  <c r="AE82" i="26"/>
  <c r="AS82" i="26"/>
  <c r="AT82" i="26"/>
  <c r="AF82" i="26"/>
  <c r="AQ82" i="26"/>
  <c r="AN82" i="26"/>
  <c r="AB68" i="29"/>
  <c r="BA68" i="29" s="1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BS129" i="29" s="1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BO143" i="27" s="1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BG129" i="29" s="1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Z68" i="29" s="1"/>
  <c r="AI68" i="29"/>
  <c r="AG68" i="29"/>
  <c r="AS68" i="29"/>
  <c r="AV68" i="29"/>
  <c r="BU68" i="29" s="1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BJ129" i="29" s="1"/>
  <c r="AM129" i="29"/>
  <c r="AS129" i="29"/>
  <c r="AR96" i="29"/>
  <c r="AP96" i="29"/>
  <c r="AM96" i="29"/>
  <c r="AI96" i="29"/>
  <c r="AA96" i="29"/>
  <c r="AZ96" i="29" s="1"/>
  <c r="AK96" i="29"/>
  <c r="O31" i="29"/>
  <c r="N31" i="29"/>
  <c r="Q31" i="29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BS143" i="27" s="1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BS69" i="29" s="1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BG97" i="28" s="1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BP97" i="28" s="1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AU97" i="28"/>
  <c r="BT97" i="28" s="1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BQ143" i="27" s="1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BL110" i="27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BE83" i="27" s="1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Q69" i="28"/>
  <c r="V83" i="27"/>
  <c r="BT83" i="27" s="1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BH69" i="28" s="1"/>
  <c r="U69" i="28"/>
  <c r="BS69" i="28" s="1"/>
  <c r="R83" i="27"/>
  <c r="Q83" i="27"/>
  <c r="BO83" i="27" s="1"/>
  <c r="N83" i="27"/>
  <c r="AR70" i="28"/>
  <c r="AL70" i="28"/>
  <c r="BK70" i="28" s="1"/>
  <c r="T69" i="28"/>
  <c r="BR69" i="28" s="1"/>
  <c r="K69" i="28"/>
  <c r="P69" i="28"/>
  <c r="W69" i="28"/>
  <c r="N69" i="28"/>
  <c r="P83" i="27"/>
  <c r="C83" i="27"/>
  <c r="X83" i="27"/>
  <c r="M83" i="27"/>
  <c r="BK83" i="27" s="1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BB69" i="28" s="1"/>
  <c r="S69" i="28"/>
  <c r="BQ69" i="28" s="1"/>
  <c r="R69" i="28"/>
  <c r="BP69" i="28" s="1"/>
  <c r="F69" i="28"/>
  <c r="K83" i="27"/>
  <c r="I83" i="27"/>
  <c r="BG83" i="27" s="1"/>
  <c r="Y83" i="27"/>
  <c r="L83" i="27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BK98" i="28" s="1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BG99" i="29" s="1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BS132" i="29" s="1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BE132" i="29" s="1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BH69" i="29" s="1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BO111" i="27" s="1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P32" i="29"/>
  <c r="N32" i="29"/>
  <c r="BL32" i="29" s="1"/>
  <c r="V32" i="29"/>
  <c r="I32" i="29"/>
  <c r="AK45" i="27"/>
  <c r="BJ45" i="27" s="1"/>
  <c r="L281" i="23"/>
  <c r="AB45" i="27"/>
  <c r="C281" i="23"/>
  <c r="AN45" i="27"/>
  <c r="O281" i="23"/>
  <c r="AF45" i="27"/>
  <c r="BE45" i="27" s="1"/>
  <c r="G281" i="23"/>
  <c r="AX45" i="27"/>
  <c r="Y281" i="23"/>
  <c r="AC45" i="27"/>
  <c r="BB45" i="27" s="1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BJ69" i="29" s="1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BT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BU144" i="27" s="1"/>
  <c r="W766" i="23"/>
  <c r="J32" i="29"/>
  <c r="BH32" i="29" s="1"/>
  <c r="C32" i="29"/>
  <c r="O32" i="29"/>
  <c r="X32" i="29"/>
  <c r="BV32" i="29" s="1"/>
  <c r="S32" i="29"/>
  <c r="BQ32" i="29" s="1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BA84" i="27" s="1"/>
  <c r="Y70" i="28"/>
  <c r="W70" i="28"/>
  <c r="F70" i="28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D84" i="27"/>
  <c r="BB84" i="27" s="1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BJ70" i="28" s="1"/>
  <c r="E70" i="28"/>
  <c r="BC70" i="28" s="1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BM99" i="28" s="1"/>
  <c r="M99" i="28"/>
  <c r="R99" i="28"/>
  <c r="K99" i="28"/>
  <c r="L84" i="27"/>
  <c r="BJ84" i="27" s="1"/>
  <c r="O84" i="27"/>
  <c r="H84" i="27"/>
  <c r="BF84" i="27" s="1"/>
  <c r="J84" i="27"/>
  <c r="Y84" i="27"/>
  <c r="P84" i="27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BR100" i="29" s="1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BN100" i="29" s="1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BM98" i="29" s="1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AQ70" i="29"/>
  <c r="AJ70" i="29"/>
  <c r="AR70" i="29"/>
  <c r="AS70" i="29"/>
  <c r="AC70" i="29"/>
  <c r="BB70" i="29" s="1"/>
  <c r="AA70" i="29"/>
  <c r="AZ70" i="29" s="1"/>
  <c r="O33" i="29"/>
  <c r="BM33" i="29" s="1"/>
  <c r="N33" i="29"/>
  <c r="BL33" i="29" s="1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BF131" i="29" s="1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BH98" i="29" s="1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BW112" i="27" s="1"/>
  <c r="AT112" i="27"/>
  <c r="BS112" i="27" s="1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P100" i="28"/>
  <c r="BN100" i="28" s="1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BH71" i="28" s="1"/>
  <c r="P71" i="28"/>
  <c r="BN71" i="28" s="1"/>
  <c r="S71" i="28"/>
  <c r="F71" i="28"/>
  <c r="Q71" i="28"/>
  <c r="B71" i="28"/>
  <c r="AZ71" i="28" s="1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BT101" i="29" s="1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BP34" i="29" s="1"/>
  <c r="H34" i="29"/>
  <c r="F34" i="29"/>
  <c r="BD34" i="29" s="1"/>
  <c r="AF132" i="29"/>
  <c r="AJ132" i="29"/>
  <c r="AV132" i="29"/>
  <c r="BU132" i="29" s="1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AT99" i="29"/>
  <c r="AC99" i="29"/>
  <c r="AL99" i="29"/>
  <c r="BK99" i="29" s="1"/>
  <c r="AB99" i="29"/>
  <c r="AC47" i="27"/>
  <c r="BB47" i="27" s="1"/>
  <c r="D283" i="23"/>
  <c r="AH47" i="27"/>
  <c r="I283" i="23"/>
  <c r="AW47" i="27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BQ113" i="27" s="1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BU71" i="29" s="1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BU99" i="29" s="1"/>
  <c r="AA99" i="29"/>
  <c r="AI99" i="29"/>
  <c r="AN99" i="29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BW99" i="29" s="1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BB34" i="29" s="1"/>
  <c r="AN132" i="29"/>
  <c r="AU132" i="29"/>
  <c r="AH132" i="29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AX133" i="28"/>
  <c r="I72" i="29"/>
  <c r="K72" i="29"/>
  <c r="X72" i="29"/>
  <c r="BV72" i="29" s="1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BC113" i="27" s="1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BW86" i="27" s="1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BK72" i="28" s="1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X86" i="27"/>
  <c r="T86" i="27"/>
  <c r="AW35" i="28"/>
  <c r="AN35" i="28"/>
  <c r="AV35" i="28"/>
  <c r="BU35" i="28" s="1"/>
  <c r="AA35" i="28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AZ72" i="28" s="1"/>
  <c r="Q101" i="28"/>
  <c r="X101" i="28"/>
  <c r="V101" i="28"/>
  <c r="K101" i="28"/>
  <c r="O101" i="28"/>
  <c r="T101" i="28"/>
  <c r="Q86" i="27"/>
  <c r="AM35" i="28"/>
  <c r="BL35" i="28" s="1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BK35" i="28" s="1"/>
  <c r="AI35" i="28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BJ72" i="28" s="1"/>
  <c r="E72" i="28"/>
  <c r="D72" i="28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BN133" i="29" s="1"/>
  <c r="I147" i="27"/>
  <c r="I769" i="23"/>
  <c r="V769" i="23"/>
  <c r="V147" i="27"/>
  <c r="H769" i="23"/>
  <c r="H147" i="27"/>
  <c r="D147" i="27"/>
  <c r="BB147" i="27" s="1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BP35" i="29" s="1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S35" i="29"/>
  <c r="BQ35" i="29" s="1"/>
  <c r="B35" i="29"/>
  <c r="C35" i="29"/>
  <c r="K35" i="29"/>
  <c r="BI35" i="29" s="1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BT72" i="29" s="1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BO35" i="29" s="1"/>
  <c r="AS100" i="29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Z133" i="29" s="1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AZ114" i="27" s="1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AZ147" i="27" s="1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G73" i="28"/>
  <c r="E73" i="28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BC36" i="29" s="1"/>
  <c r="J36" i="29"/>
  <c r="BH36" i="29" s="1"/>
  <c r="S36" i="29"/>
  <c r="BQ36" i="29" s="1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BK73" i="29" s="1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BM73" i="29" s="1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G36" i="29"/>
  <c r="BE36" i="29" s="1"/>
  <c r="U36" i="29"/>
  <c r="M36" i="29"/>
  <c r="BK36" i="29" s="1"/>
  <c r="L36" i="29"/>
  <c r="AO73" i="29"/>
  <c r="BN73" i="29" s="1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BK135" i="28" s="1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BN148" i="27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BB136" i="28" s="1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BU136" i="28" s="1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 s="1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BV137" i="28" s="1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BF104" i="28" s="1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BU138" i="29" s="1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BF105" i="29" s="1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BA103" i="29" s="1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BD136" i="29" s="1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BO117" i="27" s="1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P1119" i="23"/>
  <c r="T1119" i="23"/>
  <c r="AS150" i="27"/>
  <c r="AV150" i="27"/>
  <c r="BU150" i="27" s="1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BR117" i="27" s="1"/>
  <c r="T1086" i="23"/>
  <c r="AN117" i="27"/>
  <c r="O1086" i="23"/>
  <c r="I1086" i="23"/>
  <c r="AH117" i="27"/>
  <c r="AD117" i="27"/>
  <c r="BC117" i="27" s="1"/>
  <c r="E1086" i="23"/>
  <c r="AU117" i="27"/>
  <c r="V1086" i="23"/>
  <c r="AE117" i="27"/>
  <c r="F1086" i="23"/>
  <c r="AD150" i="27"/>
  <c r="BC150" i="27" s="1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AZ138" i="28" s="1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BK106" i="29" s="1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BO105" i="28" s="1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BB138" i="28" s="1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BV106" i="28" s="1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BJ139" i="28" s="1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BP141" i="29" s="1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BS106" i="29" s="1"/>
  <c r="AX106" i="29"/>
  <c r="AV106" i="29"/>
  <c r="AP139" i="29"/>
  <c r="AB139" i="29"/>
  <c r="AW139" i="29"/>
  <c r="AX139" i="29"/>
  <c r="BW139" i="29" s="1"/>
  <c r="AT139" i="29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BG106" i="29" s="1"/>
  <c r="AQ106" i="29"/>
  <c r="BP106" i="29" s="1"/>
  <c r="AL106" i="29"/>
  <c r="AI139" i="29"/>
  <c r="AN139" i="29"/>
  <c r="AM139" i="29"/>
  <c r="AR139" i="29"/>
  <c r="BQ139" i="29" s="1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BV140" i="28" s="1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 s="1"/>
  <c r="AT120" i="27"/>
  <c r="BS120" i="27" s="1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BH140" i="29" s="1"/>
  <c r="AP140" i="29"/>
  <c r="AX140" i="29"/>
  <c r="AJ140" i="29"/>
  <c r="AQ140" i="29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AT140" i="29"/>
  <c r="AO140" i="29"/>
  <c r="AC140" i="29"/>
  <c r="BB140" i="29" s="1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F141" i="28" s="1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X1123" i="23"/>
  <c r="M1123" i="23"/>
  <c r="AL154" i="27"/>
  <c r="S1123" i="23"/>
  <c r="AR154" i="27"/>
  <c r="AE154" i="27"/>
  <c r="BD154" i="27" s="1"/>
  <c r="F1123" i="23"/>
  <c r="N1123" i="23"/>
  <c r="AM154" i="27"/>
  <c r="AV154" i="27"/>
  <c r="W1123" i="23"/>
  <c r="J1123" i="23"/>
  <c r="AI154" i="27"/>
  <c r="AA154" i="27"/>
  <c r="AP154" i="27"/>
  <c r="BO154" i="27" s="1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AA141" i="29"/>
  <c r="AZ141" i="29" s="1"/>
  <c r="AP141" i="29"/>
  <c r="AW141" i="29"/>
  <c r="AE141" i="29"/>
  <c r="BD141" i="29" s="1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J44" i="28"/>
  <c r="BD68" i="29"/>
  <c r="BF142" i="27"/>
  <c r="BG95" i="28"/>
  <c r="BW78" i="27"/>
  <c r="BF77" i="27"/>
  <c r="BG76" i="27"/>
  <c r="BB62" i="28"/>
  <c r="BQ74" i="27"/>
  <c r="BT74" i="27"/>
  <c r="BA59" i="28"/>
  <c r="BH70" i="27"/>
  <c r="BS47" i="28"/>
  <c r="BW63" i="28"/>
  <c r="BQ77" i="27"/>
  <c r="BP63" i="28"/>
  <c r="BK76" i="27"/>
  <c r="BF75" i="27"/>
  <c r="BN60" i="28"/>
  <c r="BA60" i="28"/>
  <c r="BL71" i="27"/>
  <c r="BA53" i="28"/>
  <c r="BH53" i="28"/>
  <c r="BA67" i="27"/>
  <c r="BK69" i="27"/>
  <c r="BA55" i="28"/>
  <c r="BJ55" i="28"/>
  <c r="BP67" i="27"/>
  <c r="BS53" i="28"/>
  <c r="BC64" i="27"/>
  <c r="BU63" i="27"/>
  <c r="BA49" i="28"/>
  <c r="BN55" i="28"/>
  <c r="BN54" i="28"/>
  <c r="BR51" i="28"/>
  <c r="BM125" i="27"/>
  <c r="BQ48" i="28"/>
  <c r="BN48" i="28"/>
  <c r="BW64" i="27"/>
  <c r="BA48" i="28"/>
  <c r="BM61" i="27"/>
  <c r="AZ46" i="28"/>
  <c r="BT60" i="27"/>
  <c r="BF60" i="27"/>
  <c r="BF46" i="28"/>
  <c r="BS59" i="27"/>
  <c r="BK45" i="28"/>
  <c r="BB44" i="28"/>
  <c r="BA58" i="27"/>
  <c r="BM71" i="28"/>
  <c r="BK141" i="27"/>
  <c r="BA62" i="28"/>
  <c r="BM69" i="28"/>
  <c r="BM82" i="27"/>
  <c r="BR94" i="28"/>
  <c r="BG77" i="27"/>
  <c r="BU63" i="28"/>
  <c r="BO61" i="28"/>
  <c r="BC75" i="27"/>
  <c r="BS71" i="27"/>
  <c r="BJ63" i="28"/>
  <c r="BI63" i="28"/>
  <c r="BQ73" i="27"/>
  <c r="BM59" i="28"/>
  <c r="BF58" i="28"/>
  <c r="AZ72" i="27"/>
  <c r="BW57" i="28"/>
  <c r="BK111" i="28"/>
  <c r="BN62" i="28"/>
  <c r="BE62" i="28"/>
  <c r="BT61" i="28"/>
  <c r="BH61" i="28"/>
  <c r="BE60" i="28"/>
  <c r="BM60" i="28"/>
  <c r="BS73" i="27"/>
  <c r="BA73" i="27"/>
  <c r="BR71" i="27"/>
  <c r="BL70" i="27"/>
  <c r="BA69" i="27"/>
  <c r="BC68" i="27"/>
  <c r="BI65" i="27"/>
  <c r="BF65" i="27"/>
  <c r="BI50" i="28"/>
  <c r="BI111" i="28"/>
  <c r="BR45" i="28"/>
  <c r="BM58" i="27"/>
  <c r="BT58" i="27"/>
  <c r="BE53" i="28"/>
  <c r="BJ52" i="28"/>
  <c r="BI52" i="28"/>
  <c r="BJ51" i="28"/>
  <c r="BR65" i="27"/>
  <c r="BU125" i="27"/>
  <c r="BQ91" i="27"/>
  <c r="BB49" i="28"/>
  <c r="BW47" i="28"/>
  <c r="BC59" i="27"/>
  <c r="BU45" i="28"/>
  <c r="BF45" i="28"/>
  <c r="BN68" i="27"/>
  <c r="BD67" i="27"/>
  <c r="BA111" i="28"/>
  <c r="BN43" i="28"/>
  <c r="BU62" i="27"/>
  <c r="BB61" i="27"/>
  <c r="BF61" i="27"/>
  <c r="BH47" i="28"/>
  <c r="BP61" i="27"/>
  <c r="BI60" i="27"/>
  <c r="BB46" i="28"/>
  <c r="BN46" i="28"/>
  <c r="BU46" i="28"/>
  <c r="BO45" i="28"/>
  <c r="BP45" i="28"/>
  <c r="BG44" i="28"/>
  <c r="BV43" i="28"/>
  <c r="BL149" i="27"/>
  <c r="BP148" i="27"/>
  <c r="AZ135" i="28"/>
  <c r="BJ106" i="28"/>
  <c r="BE138" i="29"/>
  <c r="BV113" i="27"/>
  <c r="BA112" i="27"/>
  <c r="BK133" i="29"/>
  <c r="BJ70" i="29"/>
  <c r="BT99" i="29"/>
  <c r="BB131" i="29"/>
  <c r="BN95" i="29"/>
  <c r="BJ128" i="29"/>
  <c r="BC101" i="29"/>
  <c r="BA145" i="27"/>
  <c r="BM111" i="27"/>
  <c r="BO144" i="27"/>
  <c r="BC97" i="29"/>
  <c r="BT100" i="28"/>
  <c r="BT145" i="27"/>
  <c r="BL112" i="27"/>
  <c r="BU112" i="27"/>
  <c r="BC100" i="29"/>
  <c r="BC99" i="28"/>
  <c r="BC131" i="28"/>
  <c r="BA98" i="28"/>
  <c r="BH110" i="27"/>
  <c r="BL143" i="27"/>
  <c r="BH142" i="27"/>
  <c r="BV97" i="29"/>
  <c r="BW130" i="29"/>
  <c r="BO141" i="27"/>
  <c r="BF108" i="27"/>
  <c r="BA128" i="28"/>
  <c r="BE128" i="28"/>
  <c r="BH107" i="27"/>
  <c r="BI140" i="27"/>
  <c r="BD140" i="27"/>
  <c r="BA128" i="29"/>
  <c r="BW94" i="28"/>
  <c r="BG79" i="27"/>
  <c r="BJ65" i="29"/>
  <c r="BB142" i="27"/>
  <c r="AZ97" i="29"/>
  <c r="BR129" i="28"/>
  <c r="BV67" i="29"/>
  <c r="BN67" i="29"/>
  <c r="BR67" i="29"/>
  <c r="BB108" i="27"/>
  <c r="BN141" i="27"/>
  <c r="BI141" i="27"/>
  <c r="BA141" i="27"/>
  <c r="BB129" i="29"/>
  <c r="BV128" i="28"/>
  <c r="BB140" i="27"/>
  <c r="BI128" i="29"/>
  <c r="BU94" i="28"/>
  <c r="BH127" i="28"/>
  <c r="BD66" i="29"/>
  <c r="BK143" i="27"/>
  <c r="BC131" i="29"/>
  <c r="BI97" i="28"/>
  <c r="BB68" i="29"/>
  <c r="AZ67" i="29"/>
  <c r="BI108" i="27"/>
  <c r="BG108" i="27"/>
  <c r="BK80" i="27"/>
  <c r="BW107" i="27"/>
  <c r="BN127" i="28"/>
  <c r="BU127" i="28"/>
  <c r="BF79" i="27"/>
  <c r="BQ127" i="28"/>
  <c r="BB127" i="28"/>
  <c r="BS65" i="29"/>
  <c r="BJ106" i="27"/>
  <c r="BS93" i="28"/>
  <c r="BH93" i="28"/>
  <c r="BD93" i="28"/>
  <c r="BR64" i="29"/>
  <c r="BC105" i="27"/>
  <c r="BU125" i="28"/>
  <c r="BJ92" i="28"/>
  <c r="BC63" i="29"/>
  <c r="BG63" i="29"/>
  <c r="BJ92" i="29"/>
  <c r="BV91" i="28"/>
  <c r="BH124" i="28"/>
  <c r="BC124" i="28"/>
  <c r="BF124" i="28"/>
  <c r="BN62" i="29"/>
  <c r="BT103" i="27"/>
  <c r="BG139" i="27"/>
  <c r="BJ139" i="27"/>
  <c r="BG94" i="29"/>
  <c r="BQ94" i="29"/>
  <c r="BH94" i="29"/>
  <c r="BK126" i="28"/>
  <c r="BB93" i="28"/>
  <c r="BF126" i="28"/>
  <c r="BU93" i="28"/>
  <c r="BU64" i="29"/>
  <c r="BK64" i="29"/>
  <c r="AZ105" i="27"/>
  <c r="BT138" i="27"/>
  <c r="BR93" i="29"/>
  <c r="BW93" i="29"/>
  <c r="BN126" i="29"/>
  <c r="BK92" i="28"/>
  <c r="BN92" i="28"/>
  <c r="AZ92" i="28"/>
  <c r="BA63" i="29"/>
  <c r="BU63" i="29"/>
  <c r="BC104" i="27"/>
  <c r="BL137" i="27"/>
  <c r="BJ104" i="27"/>
  <c r="BE104" i="27"/>
  <c r="BA125" i="29"/>
  <c r="BP92" i="29"/>
  <c r="BH125" i="29"/>
  <c r="BT92" i="29"/>
  <c r="BG124" i="28"/>
  <c r="BK124" i="28"/>
  <c r="BA91" i="28"/>
  <c r="BP124" i="28"/>
  <c r="BW124" i="28"/>
  <c r="BU76" i="27"/>
  <c r="BN91" i="28"/>
  <c r="BG91" i="28"/>
  <c r="BQ124" i="28"/>
  <c r="BM62" i="29"/>
  <c r="BD62" i="29"/>
  <c r="AZ62" i="29"/>
  <c r="BS136" i="27"/>
  <c r="BV65" i="29"/>
  <c r="BR139" i="27"/>
  <c r="BU139" i="27"/>
  <c r="BF127" i="29"/>
  <c r="BL94" i="29"/>
  <c r="BM127" i="29"/>
  <c r="BJ127" i="29"/>
  <c r="BC126" i="28"/>
  <c r="BB126" i="28"/>
  <c r="BM64" i="29"/>
  <c r="BV64" i="29"/>
  <c r="BH64" i="29"/>
  <c r="BA138" i="27"/>
  <c r="BK126" i="29"/>
  <c r="BF92" i="28"/>
  <c r="BH63" i="29"/>
  <c r="BQ63" i="29"/>
  <c r="BU137" i="27"/>
  <c r="BQ137" i="27"/>
  <c r="BR104" i="27"/>
  <c r="BF125" i="29"/>
  <c r="BN92" i="29"/>
  <c r="BM124" i="28"/>
  <c r="BO91" i="28"/>
  <c r="BF62" i="29"/>
  <c r="BB62" i="29"/>
  <c r="BR62" i="29"/>
  <c r="BW62" i="29"/>
  <c r="BC62" i="29"/>
  <c r="BW136" i="27"/>
  <c r="BG103" i="27"/>
  <c r="BW139" i="27"/>
  <c r="BN127" i="29"/>
  <c r="BH127" i="29"/>
  <c r="BR126" i="28"/>
  <c r="BW93" i="28"/>
  <c r="BL64" i="29"/>
  <c r="BT64" i="29"/>
  <c r="BA64" i="29"/>
  <c r="BN105" i="27"/>
  <c r="BI138" i="27"/>
  <c r="BW138" i="27"/>
  <c r="BV138" i="27"/>
  <c r="BN138" i="27"/>
  <c r="AZ138" i="27"/>
  <c r="BA93" i="29"/>
  <c r="BC93" i="29"/>
  <c r="BT126" i="29"/>
  <c r="BJ93" i="29"/>
  <c r="BS126" i="29"/>
  <c r="BL93" i="29"/>
  <c r="BK125" i="28"/>
  <c r="BG92" i="28"/>
  <c r="BV125" i="28"/>
  <c r="BD63" i="29"/>
  <c r="BK63" i="29"/>
  <c r="BV104" i="27"/>
  <c r="AZ137" i="27"/>
  <c r="BM137" i="27"/>
  <c r="BV125" i="29"/>
  <c r="BL125" i="29"/>
  <c r="BB125" i="29"/>
  <c r="BD92" i="29"/>
  <c r="BU124" i="28"/>
  <c r="BL124" i="28"/>
  <c r="BR91" i="28"/>
  <c r="BH76" i="27"/>
  <c r="BL91" i="28"/>
  <c r="BQ62" i="29"/>
  <c r="BT62" i="29"/>
  <c r="BF136" i="27"/>
  <c r="BO136" i="27"/>
  <c r="BC136" i="27"/>
  <c r="BJ136" i="27"/>
  <c r="BI123" i="28"/>
  <c r="BK90" i="28"/>
  <c r="BC90" i="28"/>
  <c r="BC61" i="29"/>
  <c r="BQ61" i="29"/>
  <c r="BD61" i="29"/>
  <c r="BS135" i="27"/>
  <c r="BG102" i="27"/>
  <c r="BH102" i="27"/>
  <c r="BE102" i="27"/>
  <c r="BT135" i="27"/>
  <c r="BK90" i="29"/>
  <c r="BE90" i="29"/>
  <c r="BL90" i="29"/>
  <c r="BP90" i="29"/>
  <c r="BS89" i="28"/>
  <c r="BU60" i="29"/>
  <c r="BC89" i="29"/>
  <c r="BQ88" i="28"/>
  <c r="BW121" i="28"/>
  <c r="BB59" i="29"/>
  <c r="BV59" i="29"/>
  <c r="BB103" i="27"/>
  <c r="BK136" i="27"/>
  <c r="BP103" i="27"/>
  <c r="BL136" i="27"/>
  <c r="BL103" i="27"/>
  <c r="BO124" i="29"/>
  <c r="BO90" i="28"/>
  <c r="BR90" i="28"/>
  <c r="BN123" i="28"/>
  <c r="BJ61" i="29"/>
  <c r="BI61" i="29"/>
  <c r="BF61" i="29"/>
  <c r="BW61" i="29"/>
  <c r="BV61" i="29"/>
  <c r="BD102" i="27"/>
  <c r="BW102" i="27"/>
  <c r="BV135" i="27"/>
  <c r="BM90" i="29"/>
  <c r="BF90" i="29"/>
  <c r="BB90" i="29"/>
  <c r="BJ122" i="28"/>
  <c r="BS122" i="28"/>
  <c r="BN89" i="28"/>
  <c r="BS60" i="29"/>
  <c r="AZ60" i="29"/>
  <c r="BM60" i="29"/>
  <c r="BE101" i="27"/>
  <c r="BF134" i="27"/>
  <c r="BM101" i="27"/>
  <c r="BQ134" i="27"/>
  <c r="BM134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T121" i="28"/>
  <c r="BD121" i="28"/>
  <c r="BO88" i="28"/>
  <c r="BH59" i="29"/>
  <c r="BM103" i="27"/>
  <c r="BC124" i="29"/>
  <c r="AZ91" i="29"/>
  <c r="BG91" i="29"/>
  <c r="BM124" i="29"/>
  <c r="BT123" i="28"/>
  <c r="BV123" i="28"/>
  <c r="BG123" i="28"/>
  <c r="BK61" i="29"/>
  <c r="AZ102" i="27"/>
  <c r="BS102" i="27"/>
  <c r="BE135" i="27"/>
  <c r="BJ135" i="27"/>
  <c r="BV123" i="29"/>
  <c r="BG122" i="28"/>
  <c r="BD89" i="28"/>
  <c r="BC89" i="28"/>
  <c r="AZ122" i="28"/>
  <c r="BB122" i="28"/>
  <c r="BT122" i="28"/>
  <c r="BM122" i="28"/>
  <c r="BV89" i="28"/>
  <c r="BI60" i="29"/>
  <c r="BC134" i="27"/>
  <c r="BU134" i="27"/>
  <c r="BT134" i="27"/>
  <c r="BS134" i="27"/>
  <c r="BM122" i="29"/>
  <c r="BU89" i="29"/>
  <c r="BP122" i="29"/>
  <c r="BO121" i="28"/>
  <c r="BF121" i="28"/>
  <c r="BJ121" i="28"/>
  <c r="BA88" i="28"/>
  <c r="BL121" i="28"/>
  <c r="BS103" i="27"/>
  <c r="BD136" i="27"/>
  <c r="BJ103" i="27"/>
  <c r="BS91" i="29"/>
  <c r="BJ91" i="29"/>
  <c r="BI91" i="29"/>
  <c r="BR123" i="28"/>
  <c r="BS90" i="28"/>
  <c r="BM123" i="28"/>
  <c r="BF90" i="28"/>
  <c r="BH90" i="28"/>
  <c r="BB61" i="29"/>
  <c r="BR61" i="29"/>
  <c r="BA61" i="29"/>
  <c r="AZ61" i="29"/>
  <c r="BS61" i="29"/>
  <c r="BJ102" i="27"/>
  <c r="BB102" i="27"/>
  <c r="BL135" i="27"/>
  <c r="BO123" i="29"/>
  <c r="BL123" i="29"/>
  <c r="BA122" i="28"/>
  <c r="BB89" i="28"/>
  <c r="BO122" i="28"/>
  <c r="BK60" i="29"/>
  <c r="BA60" i="29"/>
  <c r="BG60" i="29"/>
  <c r="BQ60" i="29"/>
  <c r="BC60" i="29"/>
  <c r="BJ134" i="27"/>
  <c r="BW101" i="27"/>
  <c r="BL134" i="27"/>
  <c r="BH101" i="27"/>
  <c r="AZ101" i="27"/>
  <c r="BP101" i="27"/>
  <c r="BT101" i="27"/>
  <c r="BR89" i="29"/>
  <c r="BN89" i="29"/>
  <c r="BR122" i="29"/>
  <c r="BD88" i="28"/>
  <c r="BR121" i="28"/>
  <c r="BI121" i="28"/>
  <c r="AZ59" i="29"/>
  <c r="BP59" i="29"/>
  <c r="BK59" i="29"/>
  <c r="BE59" i="29"/>
  <c r="BJ59" i="29"/>
  <c r="BN100" i="27"/>
  <c r="BO121" i="29"/>
  <c r="BR121" i="29"/>
  <c r="BU121" i="29"/>
  <c r="BN121" i="29"/>
  <c r="BP87" i="28"/>
  <c r="BC120" i="28"/>
  <c r="BV120" i="28"/>
  <c r="BR87" i="28"/>
  <c r="BA120" i="28"/>
  <c r="AZ58" i="29"/>
  <c r="BR99" i="27"/>
  <c r="BJ99" i="27"/>
  <c r="BK132" i="27"/>
  <c r="BI132" i="27"/>
  <c r="BF120" i="29"/>
  <c r="BA87" i="29"/>
  <c r="BR119" i="28"/>
  <c r="BH119" i="28"/>
  <c r="BK86" i="28"/>
  <c r="BT119" i="28"/>
  <c r="BD119" i="28"/>
  <c r="BS57" i="29"/>
  <c r="BG57" i="29"/>
  <c r="BL57" i="29"/>
  <c r="BN98" i="27"/>
  <c r="BB133" i="27"/>
  <c r="BD133" i="27"/>
  <c r="BN133" i="27"/>
  <c r="BK100" i="27"/>
  <c r="BO133" i="27"/>
  <c r="BL121" i="29"/>
  <c r="BW88" i="29"/>
  <c r="BK88" i="29"/>
  <c r="BM88" i="29"/>
  <c r="BR88" i="29"/>
  <c r="BQ88" i="29"/>
  <c r="BM120" i="28"/>
  <c r="BO120" i="28"/>
  <c r="AZ120" i="28"/>
  <c r="BC58" i="29"/>
  <c r="BI99" i="27"/>
  <c r="BV99" i="27"/>
  <c r="BB132" i="27"/>
  <c r="BO132" i="27"/>
  <c r="BW132" i="27"/>
  <c r="BD120" i="29"/>
  <c r="BV86" i="28"/>
  <c r="BP86" i="28"/>
  <c r="BU86" i="28"/>
  <c r="BL119" i="28"/>
  <c r="BJ71" i="27"/>
  <c r="BA86" i="28"/>
  <c r="BS86" i="28"/>
  <c r="BO119" i="28"/>
  <c r="BQ71" i="27"/>
  <c r="BJ86" i="28"/>
  <c r="BE131" i="27"/>
  <c r="BP131" i="27"/>
  <c r="BP98" i="27"/>
  <c r="BI98" i="27"/>
  <c r="BG98" i="27"/>
  <c r="BM100" i="27"/>
  <c r="AZ100" i="27"/>
  <c r="BA100" i="27"/>
  <c r="BA88" i="29"/>
  <c r="BE87" i="28"/>
  <c r="BU87" i="28"/>
  <c r="BK120" i="28"/>
  <c r="BQ87" i="28"/>
  <c r="BM87" i="28"/>
  <c r="BQ120" i="28"/>
  <c r="BI120" i="28"/>
  <c r="BC87" i="28"/>
  <c r="BQ58" i="29"/>
  <c r="BU58" i="29"/>
  <c r="BW58" i="29"/>
  <c r="BN99" i="27"/>
  <c r="BN132" i="27"/>
  <c r="BP132" i="27"/>
  <c r="BU132" i="27"/>
  <c r="BG120" i="29"/>
  <c r="AZ120" i="29"/>
  <c r="BQ120" i="29"/>
  <c r="BB86" i="28"/>
  <c r="BE86" i="28"/>
  <c r="BA119" i="28"/>
  <c r="BE119" i="28"/>
  <c r="BW57" i="29"/>
  <c r="BA57" i="29"/>
  <c r="BF57" i="29"/>
  <c r="AZ57" i="29"/>
  <c r="BA98" i="27"/>
  <c r="BJ98" i="27"/>
  <c r="BS133" i="27"/>
  <c r="BT133" i="27"/>
  <c r="BP100" i="27"/>
  <c r="BG133" i="27"/>
  <c r="BG100" i="27"/>
  <c r="BQ100" i="27"/>
  <c r="BI100" i="27"/>
  <c r="BJ100" i="27"/>
  <c r="BE88" i="29"/>
  <c r="BS88" i="29"/>
  <c r="BT121" i="29"/>
  <c r="BD120" i="28"/>
  <c r="BN87" i="28"/>
  <c r="BW120" i="28"/>
  <c r="BE58" i="29"/>
  <c r="BH58" i="29"/>
  <c r="BI58" i="29"/>
  <c r="BK58" i="29"/>
  <c r="AZ99" i="27"/>
  <c r="BL99" i="27"/>
  <c r="BP120" i="29"/>
  <c r="BO87" i="29"/>
  <c r="BE87" i="29"/>
  <c r="BD87" i="29"/>
  <c r="BC87" i="29"/>
  <c r="BF86" i="28"/>
  <c r="BD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O119" i="29"/>
  <c r="BN119" i="29"/>
  <c r="BA119" i="29"/>
  <c r="BG86" i="29"/>
  <c r="BK119" i="29"/>
  <c r="AZ85" i="28"/>
  <c r="BQ118" i="28"/>
  <c r="BP118" i="28"/>
  <c r="BE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E97" i="27"/>
  <c r="BG130" i="27"/>
  <c r="BV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G96" i="27"/>
  <c r="BI129" i="27"/>
  <c r="BV129" i="27"/>
  <c r="BJ129" i="27"/>
  <c r="BJ96" i="27"/>
  <c r="BQ129" i="27"/>
  <c r="BV96" i="27"/>
  <c r="BK117" i="29"/>
  <c r="BP117" i="29"/>
  <c r="BE117" i="29"/>
  <c r="BF117" i="29"/>
  <c r="BM117" i="29"/>
  <c r="BT117" i="29"/>
  <c r="BD83" i="28"/>
  <c r="BT116" i="28"/>
  <c r="BD116" i="28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V118" i="28"/>
  <c r="BG85" i="28"/>
  <c r="BR118" i="28"/>
  <c r="BE118" i="28"/>
  <c r="BV56" i="29"/>
  <c r="BW56" i="29"/>
  <c r="BE56" i="29"/>
  <c r="BT56" i="29"/>
  <c r="AZ56" i="29"/>
  <c r="BW130" i="27"/>
  <c r="BU130" i="27"/>
  <c r="BD130" i="27"/>
  <c r="BW118" i="29"/>
  <c r="BG118" i="29"/>
  <c r="BN118" i="29"/>
  <c r="BG117" i="28"/>
  <c r="BS84" i="28"/>
  <c r="BN84" i="28"/>
  <c r="BI55" i="29"/>
  <c r="BW55" i="29"/>
  <c r="BQ55" i="29"/>
  <c r="BF55" i="29"/>
  <c r="BO55" i="29"/>
  <c r="BN96" i="27"/>
  <c r="BO129" i="27"/>
  <c r="BK129" i="27"/>
  <c r="BL96" i="27"/>
  <c r="BH117" i="29"/>
  <c r="BA117" i="29"/>
  <c r="BQ84" i="29"/>
  <c r="BV84" i="29"/>
  <c r="BF116" i="28"/>
  <c r="BN116" i="28"/>
  <c r="BU83" i="28"/>
  <c r="BB116" i="28"/>
  <c r="BE54" i="29"/>
  <c r="BR54" i="29"/>
  <c r="AZ128" i="27"/>
  <c r="BP119" i="29"/>
  <c r="BN86" i="29"/>
  <c r="BV86" i="29"/>
  <c r="BB119" i="29"/>
  <c r="BK85" i="28"/>
  <c r="BL85" i="28"/>
  <c r="BF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P129" i="27"/>
  <c r="BT84" i="29"/>
  <c r="BG84" i="29"/>
  <c r="BB84" i="29"/>
  <c r="BS116" i="28"/>
  <c r="BR116" i="28"/>
  <c r="BI116" i="28"/>
  <c r="BJ83" i="28"/>
  <c r="BM83" i="28"/>
  <c r="BM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N117" i="29"/>
  <c r="AZ84" i="29"/>
  <c r="BQ117" i="29"/>
  <c r="BO117" i="29"/>
  <c r="BQ83" i="28"/>
  <c r="BA83" i="28"/>
  <c r="BG83" i="28"/>
  <c r="BV83" i="28"/>
  <c r="BW116" i="28"/>
  <c r="BI54" i="29"/>
  <c r="BJ54" i="29"/>
  <c r="BS54" i="29"/>
  <c r="BD54" i="29"/>
  <c r="BH128" i="27"/>
  <c r="BT95" i="27"/>
  <c r="BB95" i="27"/>
  <c r="BU128" i="27"/>
  <c r="BP128" i="27"/>
  <c r="BS128" i="27"/>
  <c r="BB128" i="27"/>
  <c r="BD83" i="29"/>
  <c r="AZ83" i="29"/>
  <c r="BK83" i="29"/>
  <c r="BR83" i="29"/>
  <c r="BT116" i="29"/>
  <c r="BI115" i="28"/>
  <c r="BQ82" i="28"/>
  <c r="BQ115" i="28"/>
  <c r="BC115" i="28"/>
  <c r="BS82" i="28"/>
  <c r="BB82" i="28"/>
  <c r="BV115" i="28"/>
  <c r="BS53" i="29"/>
  <c r="BK53" i="29"/>
  <c r="BP53" i="29"/>
  <c r="BD94" i="27"/>
  <c r="BQ94" i="27"/>
  <c r="BV127" i="27"/>
  <c r="BN127" i="27"/>
  <c r="BR115" i="29"/>
  <c r="BQ115" i="29"/>
  <c r="BS114" i="28"/>
  <c r="BH114" i="28"/>
  <c r="BR114" i="28"/>
  <c r="BV52" i="29"/>
  <c r="BA128" i="27"/>
  <c r="BE95" i="27"/>
  <c r="BN95" i="27"/>
  <c r="BG83" i="29"/>
  <c r="BQ116" i="29"/>
  <c r="BI116" i="29"/>
  <c r="BS83" i="29"/>
  <c r="BJ116" i="29"/>
  <c r="BL116" i="29"/>
  <c r="BB115" i="28"/>
  <c r="BG82" i="28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BS81" i="28"/>
  <c r="AZ52" i="29"/>
  <c r="BC52" i="29"/>
  <c r="BW95" i="27"/>
  <c r="BR128" i="27"/>
  <c r="BA83" i="29"/>
  <c r="BH116" i="29"/>
  <c r="BV83" i="29"/>
  <c r="AZ116" i="29"/>
  <c r="BS116" i="29"/>
  <c r="BF115" i="28"/>
  <c r="BP115" i="28"/>
  <c r="BL82" i="28"/>
  <c r="BA115" i="28"/>
  <c r="BT115" i="28"/>
  <c r="BU115" i="28"/>
  <c r="BC82" i="28"/>
  <c r="BH82" i="28"/>
  <c r="BS115" i="28"/>
  <c r="BO82" i="28"/>
  <c r="AZ53" i="29"/>
  <c r="BH94" i="27"/>
  <c r="BA127" i="27"/>
  <c r="BQ127" i="27"/>
  <c r="BT94" i="27"/>
  <c r="BF94" i="27"/>
  <c r="BV94" i="27"/>
  <c r="BU94" i="27"/>
  <c r="BU127" i="27"/>
  <c r="BG94" i="27"/>
  <c r="BE82" i="29"/>
  <c r="BP81" i="28"/>
  <c r="BI81" i="28"/>
  <c r="BI114" i="28"/>
  <c r="BB81" i="28"/>
  <c r="BA114" i="28"/>
  <c r="BJ52" i="29"/>
  <c r="BN52" i="29"/>
  <c r="BO128" i="27"/>
  <c r="BK95" i="27"/>
  <c r="BN116" i="29"/>
  <c r="BQ83" i="29"/>
  <c r="BM116" i="29"/>
  <c r="BN83" i="29"/>
  <c r="BF116" i="29"/>
  <c r="BK82" i="28"/>
  <c r="BJ115" i="28"/>
  <c r="BJ82" i="28"/>
  <c r="BR53" i="29"/>
  <c r="BF53" i="29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E52" i="29"/>
  <c r="BR52" i="29"/>
  <c r="BC93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O51" i="29"/>
  <c r="BH92" i="27"/>
  <c r="BE92" i="27"/>
  <c r="BV92" i="27"/>
  <c r="BU92" i="27"/>
  <c r="BS113" i="29"/>
  <c r="BV113" i="29"/>
  <c r="BA113" i="29"/>
  <c r="BQ113" i="29"/>
  <c r="BH113" i="29"/>
  <c r="BL79" i="28"/>
  <c r="BD79" i="28"/>
  <c r="BB50" i="29"/>
  <c r="BA50" i="29"/>
  <c r="BU52" i="29"/>
  <c r="BS93" i="27"/>
  <c r="BF93" i="27"/>
  <c r="BO93" i="27"/>
  <c r="BE93" i="27"/>
  <c r="BV93" i="27"/>
  <c r="BD93" i="27"/>
  <c r="BI126" i="27"/>
  <c r="BN93" i="27"/>
  <c r="BG93" i="27"/>
  <c r="BM93" i="27"/>
  <c r="BV113" i="28"/>
  <c r="BM80" i="28"/>
  <c r="BR80" i="28"/>
  <c r="BI113" i="28"/>
  <c r="AZ80" i="28"/>
  <c r="BL51" i="29"/>
  <c r="BP51" i="29"/>
  <c r="AZ51" i="29"/>
  <c r="BR51" i="29"/>
  <c r="BN125" i="27"/>
  <c r="BK125" i="27"/>
  <c r="BQ92" i="27"/>
  <c r="BK92" i="27"/>
  <c r="BP92" i="27"/>
  <c r="BG92" i="27"/>
  <c r="AZ113" i="29"/>
  <c r="BF80" i="29"/>
  <c r="BP80" i="29"/>
  <c r="BW113" i="29"/>
  <c r="BO79" i="28"/>
  <c r="BN79" i="28"/>
  <c r="BI79" i="28"/>
  <c r="BC79" i="28"/>
  <c r="BM112" i="28"/>
  <c r="BJ79" i="28"/>
  <c r="BU112" i="28"/>
  <c r="BL52" i="29"/>
  <c r="BO52" i="29"/>
  <c r="BA93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51" i="29"/>
  <c r="BS51" i="29"/>
  <c r="BW51" i="29"/>
  <c r="BU51" i="29"/>
  <c r="BR92" i="27"/>
  <c r="BR80" i="29"/>
  <c r="BL80" i="29"/>
  <c r="BH80" i="29"/>
  <c r="BN113" i="29"/>
  <c r="AZ80" i="29"/>
  <c r="BB80" i="29"/>
  <c r="BW80" i="29"/>
  <c r="BJ112" i="28"/>
  <c r="BA52" i="29"/>
  <c r="BK52" i="29"/>
  <c r="BD52" i="29"/>
  <c r="BH93" i="27"/>
  <c r="AZ93" i="27"/>
  <c r="AZ126" i="27"/>
  <c r="BA81" i="29"/>
  <c r="BE81" i="29"/>
  <c r="BJ81" i="29"/>
  <c r="BR81" i="29"/>
  <c r="BD81" i="29"/>
  <c r="BG81" i="29"/>
  <c r="BG80" i="28"/>
  <c r="BP113" i="28"/>
  <c r="BS80" i="28"/>
  <c r="BQ80" i="28"/>
  <c r="BU113" i="28"/>
  <c r="BM51" i="29"/>
  <c r="BB92" i="27"/>
  <c r="BN92" i="27"/>
  <c r="BS125" i="27"/>
  <c r="BC92" i="27"/>
  <c r="BA92" i="27"/>
  <c r="BN80" i="29"/>
  <c r="BT113" i="29"/>
  <c r="BJ113" i="29"/>
  <c r="BM80" i="29"/>
  <c r="BP113" i="29"/>
  <c r="BG113" i="29"/>
  <c r="BJ80" i="29"/>
  <c r="BF113" i="29"/>
  <c r="BG112" i="28"/>
  <c r="BC112" i="28"/>
  <c r="BV112" i="28"/>
  <c r="BT79" i="28"/>
  <c r="BK112" i="28"/>
  <c r="BG50" i="29"/>
  <c r="BQ50" i="29"/>
  <c r="BV50" i="29"/>
  <c r="BQ112" i="29"/>
  <c r="BB112" i="29"/>
  <c r="BB79" i="29"/>
  <c r="BW112" i="29"/>
  <c r="BJ79" i="29"/>
  <c r="BA78" i="28"/>
  <c r="BC78" i="28"/>
  <c r="BH111" i="28"/>
  <c r="BE78" i="28"/>
  <c r="BH49" i="29"/>
  <c r="BU49" i="29"/>
  <c r="BS124" i="27"/>
  <c r="BN124" i="27"/>
  <c r="BF124" i="27"/>
  <c r="BP124" i="27"/>
  <c r="BR112" i="29"/>
  <c r="BQ79" i="29"/>
  <c r="BU112" i="29"/>
  <c r="BH79" i="29"/>
  <c r="BL112" i="29"/>
  <c r="BD112" i="29"/>
  <c r="BF112" i="29"/>
  <c r="BV111" i="28"/>
  <c r="BQ78" i="28"/>
  <c r="BH90" i="27"/>
  <c r="BF50" i="29"/>
  <c r="BS50" i="29"/>
  <c r="BL50" i="29"/>
  <c r="BK112" i="29"/>
  <c r="BV79" i="29"/>
  <c r="BG78" i="28"/>
  <c r="BE49" i="29"/>
  <c r="BH50" i="29"/>
  <c r="BT124" i="27"/>
  <c r="BF91" i="27"/>
  <c r="BJ124" i="27"/>
  <c r="BG124" i="27"/>
  <c r="BC124" i="27"/>
  <c r="BH124" i="27"/>
  <c r="BI91" i="27"/>
  <c r="BT112" i="29"/>
  <c r="BA112" i="29"/>
  <c r="BS79" i="29"/>
  <c r="BI79" i="29"/>
  <c r="BE79" i="29"/>
  <c r="BW79" i="29"/>
  <c r="BP112" i="29"/>
  <c r="BF79" i="29"/>
  <c r="BH78" i="28"/>
  <c r="BL49" i="29"/>
  <c r="BW49" i="29"/>
  <c r="BC49" i="29"/>
  <c r="BN90" i="27"/>
  <c r="BB111" i="29"/>
  <c r="BR78" i="29"/>
  <c r="BG48" i="29"/>
  <c r="BK77" i="29"/>
  <c r="BV77" i="29"/>
  <c r="BC77" i="29"/>
  <c r="BU111" i="29"/>
  <c r="BC111" i="29"/>
  <c r="BT111" i="29"/>
  <c r="BM48" i="29"/>
  <c r="BJ48" i="29"/>
  <c r="BQ77" i="29"/>
  <c r="BR77" i="29"/>
  <c r="BK78" i="29"/>
  <c r="BU78" i="29"/>
  <c r="BM78" i="29"/>
  <c r="BM111" i="29"/>
  <c r="BG78" i="29"/>
  <c r="BH111" i="29"/>
  <c r="BH48" i="29"/>
  <c r="BK48" i="29"/>
  <c r="BB48" i="29"/>
  <c r="BW77" i="29"/>
  <c r="BI47" i="29"/>
  <c r="BR47" i="29"/>
  <c r="BK46" i="29"/>
  <c r="BT78" i="29"/>
  <c r="BC78" i="29"/>
  <c r="BQ78" i="29"/>
  <c r="BP111" i="29"/>
  <c r="BU48" i="29"/>
  <c r="BL77" i="29"/>
  <c r="BU77" i="29"/>
  <c r="BM47" i="29"/>
  <c r="BD46" i="29"/>
  <c r="BF46" i="29"/>
  <c r="BW59" i="27"/>
  <c r="BE59" i="27"/>
  <c r="V823" i="23"/>
  <c r="BQ44" i="29"/>
  <c r="BG59" i="27"/>
  <c r="M823" i="23"/>
  <c r="W823" i="23"/>
  <c r="BU46" i="29"/>
  <c r="R823" i="23"/>
  <c r="S823" i="23"/>
  <c r="T823" i="23"/>
  <c r="BR44" i="29"/>
  <c r="BD44" i="29"/>
  <c r="BB45" i="29"/>
  <c r="BN44" i="29"/>
  <c r="BW44" i="29"/>
  <c r="BH58" i="27"/>
  <c r="BF44" i="29"/>
  <c r="BW58" i="27"/>
  <c r="BQ45" i="29"/>
  <c r="BJ45" i="29"/>
  <c r="BM45" i="29"/>
  <c r="BC44" i="29"/>
  <c r="BS43" i="29"/>
  <c r="BT43" i="29"/>
  <c r="BK58" i="27"/>
  <c r="BR45" i="29"/>
  <c r="BQ43" i="29"/>
  <c r="BD58" i="27"/>
  <c r="BK44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N136" i="29"/>
  <c r="BO105" i="27"/>
  <c r="BH136" i="28"/>
  <c r="BK101" i="28"/>
  <c r="BB36" i="28"/>
  <c r="BH60" i="27"/>
  <c r="BI141" i="29"/>
  <c r="BQ136" i="28"/>
  <c r="BD103" i="28"/>
  <c r="BB115" i="27"/>
  <c r="BH86" i="27"/>
  <c r="BD72" i="29"/>
  <c r="BE98" i="29"/>
  <c r="BE123" i="29"/>
  <c r="AZ122" i="29"/>
  <c r="BI89" i="29"/>
  <c r="BA105" i="29"/>
  <c r="BH104" i="29"/>
  <c r="BD85" i="27"/>
  <c r="BT70" i="28"/>
  <c r="BG78" i="27"/>
  <c r="BD139" i="29"/>
  <c r="BB139" i="29"/>
  <c r="BI105" i="28"/>
  <c r="BH138" i="29"/>
  <c r="BW104" i="28"/>
  <c r="BO103" i="28"/>
  <c r="BQ101" i="28"/>
  <c r="BG33" i="28"/>
  <c r="BE108" i="27"/>
  <c r="BL108" i="27"/>
  <c r="BF28" i="29"/>
  <c r="BU140" i="27"/>
  <c r="BT95" i="29"/>
  <c r="BW65" i="28"/>
  <c r="BM92" i="28"/>
  <c r="BE96" i="27"/>
  <c r="BB153" i="27"/>
  <c r="BQ141" i="29"/>
  <c r="BT107" i="28"/>
  <c r="BV152" i="27"/>
  <c r="AZ105" i="28"/>
  <c r="BK138" i="28"/>
  <c r="BW105" i="29"/>
  <c r="BG137" i="29"/>
  <c r="BW104" i="29"/>
  <c r="BG103" i="28"/>
  <c r="BF136" i="28"/>
  <c r="AZ148" i="27"/>
  <c r="BC114" i="27"/>
  <c r="BF102" i="29"/>
  <c r="AZ71" i="29"/>
  <c r="BW132" i="28"/>
  <c r="BF132" i="29"/>
  <c r="BC132" i="29"/>
  <c r="BU65" i="29"/>
  <c r="BM125" i="28"/>
  <c r="BT125" i="29"/>
  <c r="BI92" i="29"/>
  <c r="BR124" i="28"/>
  <c r="BV90" i="28"/>
  <c r="BQ130" i="27"/>
  <c r="BF97" i="27"/>
  <c r="BJ133" i="29"/>
  <c r="BP46" i="27"/>
  <c r="BN69" i="29"/>
  <c r="BI31" i="29"/>
  <c r="BR82" i="27"/>
  <c r="BT129" i="28"/>
  <c r="BL129" i="29"/>
  <c r="BR128" i="29"/>
  <c r="AZ127" i="28"/>
  <c r="BM105" i="27"/>
  <c r="BO77" i="27"/>
  <c r="BM63" i="28"/>
  <c r="BB119" i="28"/>
  <c r="BM94" i="27"/>
  <c r="BG52" i="28"/>
  <c r="BR85" i="27"/>
  <c r="BL100" i="28"/>
  <c r="BU100" i="28"/>
  <c r="BS100" i="29"/>
  <c r="BV99" i="28"/>
  <c r="BD99" i="28"/>
  <c r="BT47" i="27"/>
  <c r="BN111" i="27"/>
  <c r="BH144" i="27"/>
  <c r="BH83" i="27"/>
  <c r="BO82" i="27"/>
  <c r="BK97" i="29"/>
  <c r="BD65" i="28"/>
  <c r="BF65" i="28"/>
  <c r="BV64" i="28"/>
  <c r="BF63" i="28"/>
  <c r="BL76" i="27"/>
  <c r="BI88" i="28"/>
  <c r="BH99" i="27"/>
  <c r="BP96" i="27"/>
  <c r="BD68" i="27"/>
  <c r="D12" i="18"/>
  <c r="F12" i="18"/>
  <c r="N35" i="18"/>
  <c r="N14" i="18"/>
  <c r="BR131" i="28"/>
  <c r="BK131" i="29"/>
  <c r="BN82" i="27"/>
  <c r="BU109" i="27"/>
  <c r="BA67" i="28"/>
  <c r="BP108" i="27"/>
  <c r="BW108" i="27"/>
  <c r="BO96" i="29"/>
  <c r="BP129" i="29"/>
  <c r="BF95" i="28"/>
  <c r="BU107" i="27"/>
  <c r="BO107" i="27"/>
  <c r="BU95" i="29"/>
  <c r="BE27" i="29"/>
  <c r="BR105" i="27"/>
  <c r="BJ138" i="27"/>
  <c r="BD93" i="29"/>
  <c r="BO63" i="29"/>
  <c r="BF137" i="27"/>
  <c r="BB121" i="29"/>
  <c r="BR19" i="28"/>
  <c r="BF95" i="27"/>
  <c r="BK114" i="28"/>
  <c r="BU50" i="29"/>
  <c r="BW111" i="28"/>
  <c r="BH56" i="27"/>
  <c r="BG144" i="27"/>
  <c r="BE144" i="27"/>
  <c r="BK111" i="27"/>
  <c r="BN131" i="28"/>
  <c r="BE143" i="27"/>
  <c r="BR68" i="28"/>
  <c r="BR130" i="28"/>
  <c r="BH97" i="29"/>
  <c r="BF67" i="28"/>
  <c r="BG66" i="28"/>
  <c r="AZ28" i="29"/>
  <c r="AZ140" i="27"/>
  <c r="BO95" i="29"/>
  <c r="BJ65" i="28"/>
  <c r="BK65" i="28"/>
  <c r="BW65" i="29"/>
  <c r="BB139" i="27"/>
  <c r="BF94" i="29"/>
  <c r="BP64" i="28"/>
  <c r="BO78" i="27"/>
  <c r="BH41" i="27"/>
  <c r="BP64" i="29"/>
  <c r="BQ126" i="29"/>
  <c r="BB125" i="28"/>
  <c r="BE92" i="28"/>
  <c r="BM62" i="28"/>
  <c r="BV103" i="27"/>
  <c r="BN90" i="28"/>
  <c r="BW135" i="27"/>
  <c r="BW122" i="28"/>
  <c r="BD73" i="27"/>
  <c r="BW121" i="29"/>
  <c r="BL130" i="27"/>
  <c r="BK130" i="27"/>
  <c r="BC97" i="27"/>
  <c r="BL69" i="27"/>
  <c r="BB68" i="27"/>
  <c r="BI19" i="28"/>
  <c r="BB127" i="27"/>
  <c r="BN81" i="28"/>
  <c r="BN65" i="27"/>
  <c r="BF51" i="28"/>
  <c r="BB62" i="27"/>
  <c r="G12" i="18"/>
  <c r="M34" i="18"/>
  <c r="G34" i="18"/>
  <c r="M13" i="18"/>
  <c r="BK103" i="27"/>
  <c r="AZ123" i="28"/>
  <c r="BA38" i="27"/>
  <c r="BP61" i="29"/>
  <c r="BH135" i="27"/>
  <c r="BI59" i="29"/>
  <c r="BP88" i="29"/>
  <c r="BE121" i="29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W53" i="28"/>
  <c r="BU115" i="29"/>
  <c r="BK81" i="28"/>
  <c r="BJ81" i="28"/>
  <c r="BH126" i="27"/>
  <c r="BS126" i="27"/>
  <c r="BB112" i="28"/>
  <c r="BH59" i="27"/>
  <c r="AZ45" i="29"/>
  <c r="BB58" i="27"/>
  <c r="BL62" i="29"/>
  <c r="BQ103" i="27"/>
  <c r="BF61" i="28"/>
  <c r="BG26" i="28"/>
  <c r="BH74" i="27"/>
  <c r="BN74" i="27"/>
  <c r="BW88" i="28"/>
  <c r="BC59" i="29"/>
  <c r="BS121" i="29"/>
  <c r="BJ58" i="29"/>
  <c r="BG132" i="27"/>
  <c r="AZ118" i="28"/>
  <c r="BV18" i="29"/>
  <c r="BU118" i="29"/>
  <c r="BO117" i="28"/>
  <c r="BC96" i="27"/>
  <c r="BN67" i="27"/>
  <c r="BE53" i="29"/>
  <c r="BW53" i="29"/>
  <c r="AZ115" i="29"/>
  <c r="BA82" i="29"/>
  <c r="BG81" i="28"/>
  <c r="BN14" i="29"/>
  <c r="BJ114" i="29"/>
  <c r="AZ114" i="29"/>
  <c r="BQ65" i="27"/>
  <c r="BM113" i="28"/>
  <c r="BN51" i="29"/>
  <c r="BO113" i="29"/>
  <c r="BF112" i="28"/>
  <c r="BW15" i="28"/>
  <c r="BR111" i="29"/>
  <c r="BK62" i="27"/>
  <c r="BH23" i="27"/>
  <c r="BH43" i="28"/>
  <c r="BQ7" i="28"/>
  <c r="BQ77" i="28"/>
  <c r="BO46" i="29"/>
  <c r="BT7" i="29"/>
  <c r="BS43" i="28"/>
  <c r="BJ56" i="27"/>
  <c r="R22" i="18"/>
  <c r="E22" i="18"/>
  <c r="H22" i="18"/>
  <c r="BD111" i="29"/>
  <c r="BG45" i="28"/>
  <c r="BD59" i="27"/>
  <c r="BJ7" i="29"/>
  <c r="BM21" i="27"/>
  <c r="AZ57" i="27"/>
  <c r="BK56" i="27"/>
  <c r="BE8" i="28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M103" i="28"/>
  <c r="D14" i="18"/>
  <c r="BM153" i="27"/>
  <c r="BD119" i="27"/>
  <c r="BG154" i="27"/>
  <c r="BA105" i="28"/>
  <c r="D13" i="18"/>
  <c r="BR140" i="28"/>
  <c r="BK119" i="27"/>
  <c r="BH151" i="27"/>
  <c r="BR139" i="29"/>
  <c r="BA106" i="29"/>
  <c r="BS139" i="29"/>
  <c r="BC105" i="28"/>
  <c r="BM148" i="27"/>
  <c r="BK103" i="29"/>
  <c r="BE102" i="28"/>
  <c r="BN135" i="29"/>
  <c r="BP143" i="27"/>
  <c r="BS107" i="29"/>
  <c r="BI140" i="29"/>
  <c r="BT139" i="28"/>
  <c r="BI106" i="28"/>
  <c r="AZ106" i="28"/>
  <c r="BN138" i="28"/>
  <c r="BV138" i="29"/>
  <c r="BD102" i="28"/>
  <c r="BL147" i="27"/>
  <c r="BC144" i="27"/>
  <c r="BV107" i="28"/>
  <c r="BC119" i="27"/>
  <c r="BF139" i="29"/>
  <c r="BA117" i="27"/>
  <c r="BK115" i="27"/>
  <c r="BT102" i="28"/>
  <c r="BU102" i="29"/>
  <c r="BD101" i="28"/>
  <c r="BU146" i="27"/>
  <c r="BC83" i="27"/>
  <c r="BW69" i="29"/>
  <c r="BD69" i="29"/>
  <c r="BT98" i="29"/>
  <c r="AZ135" i="29"/>
  <c r="BH101" i="29"/>
  <c r="BB99" i="28"/>
  <c r="BQ47" i="27"/>
  <c r="BT111" i="27"/>
  <c r="BL144" i="27"/>
  <c r="BE98" i="28"/>
  <c r="BP68" i="29"/>
  <c r="BS109" i="27"/>
  <c r="BO129" i="28"/>
  <c r="BS32" i="28"/>
  <c r="BK134" i="28"/>
  <c r="BN134" i="28"/>
  <c r="BE36" i="28"/>
  <c r="BS146" i="27"/>
  <c r="BV101" i="29"/>
  <c r="BV134" i="29"/>
  <c r="BO133" i="28"/>
  <c r="BM133" i="29"/>
  <c r="BP70" i="29"/>
  <c r="BR70" i="29"/>
  <c r="BP98" i="28"/>
  <c r="BR98" i="28"/>
  <c r="BU69" i="29"/>
  <c r="BG68" i="28"/>
  <c r="BU97" i="28"/>
  <c r="BA142" i="27"/>
  <c r="BV128" i="29"/>
  <c r="BA125" i="28"/>
  <c r="AZ129" i="29"/>
  <c r="BB80" i="27"/>
  <c r="BF128" i="28"/>
  <c r="BM66" i="28"/>
  <c r="BC80" i="27"/>
  <c r="AZ66" i="29"/>
  <c r="BH95" i="29"/>
  <c r="BQ79" i="27"/>
  <c r="AZ79" i="27"/>
  <c r="BH106" i="27"/>
  <c r="BL106" i="27"/>
  <c r="BE94" i="29"/>
  <c r="BH126" i="29"/>
  <c r="BO63" i="28"/>
  <c r="BS92" i="28"/>
  <c r="AZ40" i="27"/>
  <c r="BQ76" i="27"/>
  <c r="BE91" i="28"/>
  <c r="BE61" i="29"/>
  <c r="BR102" i="27"/>
  <c r="BS90" i="29"/>
  <c r="BC122" i="28"/>
  <c r="BH89" i="29"/>
  <c r="BI80" i="27"/>
  <c r="BO128" i="29"/>
  <c r="BP127" i="28"/>
  <c r="BW125" i="29"/>
  <c r="BH91" i="28"/>
  <c r="BC62" i="28"/>
  <c r="BP136" i="27"/>
  <c r="BV75" i="27"/>
  <c r="BB123" i="28"/>
  <c r="BN122" i="29"/>
  <c r="BM96" i="29"/>
  <c r="BL96" i="29"/>
  <c r="BW129" i="29"/>
  <c r="BW96" i="29"/>
  <c r="BO128" i="28"/>
  <c r="BE107" i="27"/>
  <c r="BD95" i="29"/>
  <c r="BM94" i="28"/>
  <c r="BI93" i="28"/>
  <c r="BS104" i="27"/>
  <c r="BW103" i="27"/>
  <c r="BB90" i="28"/>
  <c r="BT90" i="29"/>
  <c r="BE74" i="27"/>
  <c r="BH122" i="29"/>
  <c r="BU20" i="29"/>
  <c r="BW100" i="27"/>
  <c r="AZ88" i="29"/>
  <c r="BG88" i="29"/>
  <c r="BO86" i="28"/>
  <c r="BV119" i="28"/>
  <c r="BB57" i="28"/>
  <c r="BM86" i="28"/>
  <c r="BW119" i="28"/>
  <c r="BS22" i="28"/>
  <c r="BD131" i="27"/>
  <c r="BK86" i="29"/>
  <c r="AZ119" i="29"/>
  <c r="BB56" i="29"/>
  <c r="BN97" i="27"/>
  <c r="BV122" i="29"/>
  <c r="BR73" i="27"/>
  <c r="BC133" i="27"/>
  <c r="BF100" i="27"/>
  <c r="BJ121" i="29"/>
  <c r="BO23" i="28"/>
  <c r="BL58" i="29"/>
  <c r="BC132" i="27"/>
  <c r="BN87" i="29"/>
  <c r="BE34" i="27"/>
  <c r="BJ70" i="27"/>
  <c r="BT85" i="28"/>
  <c r="BD97" i="27"/>
  <c r="BV85" i="29"/>
  <c r="BF60" i="29"/>
  <c r="BA89" i="29"/>
  <c r="BS59" i="29"/>
  <c r="BI88" i="29"/>
  <c r="BU120" i="28"/>
  <c r="BS120" i="29"/>
  <c r="BM85" i="28"/>
  <c r="BP56" i="29"/>
  <c r="BD85" i="29"/>
  <c r="BQ85" i="29"/>
  <c r="BG55" i="28"/>
  <c r="BQ117" i="28"/>
  <c r="BH84" i="28"/>
  <c r="BV69" i="27"/>
  <c r="BB69" i="27"/>
  <c r="BF117" i="28"/>
  <c r="BG20" i="28"/>
  <c r="BF17" i="29"/>
  <c r="BM68" i="27"/>
  <c r="BM130" i="27"/>
  <c r="BR117" i="28"/>
  <c r="BI83" i="28"/>
  <c r="BP53" i="28"/>
  <c r="BB82" i="29"/>
  <c r="AZ85" i="29"/>
  <c r="BH55" i="29"/>
  <c r="BT83" i="29"/>
  <c r="BT53" i="28"/>
  <c r="BE82" i="28"/>
  <c r="BD127" i="27"/>
  <c r="BE114" i="29"/>
  <c r="BQ51" i="28"/>
  <c r="BA80" i="28"/>
  <c r="BF92" i="27"/>
  <c r="BM113" i="29"/>
  <c r="BH50" i="28"/>
  <c r="BL124" i="27"/>
  <c r="BP79" i="29"/>
  <c r="BU14" i="28"/>
  <c r="BA64" i="27"/>
  <c r="BA50" i="28"/>
  <c r="BF15" i="28"/>
  <c r="BM82" i="29"/>
  <c r="BH52" i="28"/>
  <c r="BP114" i="29"/>
  <c r="BN47" i="28"/>
  <c r="F34" i="18"/>
  <c r="D34" i="18"/>
  <c r="BW61" i="27"/>
  <c r="BU22" i="27"/>
  <c r="BU44" i="28"/>
  <c r="BK9" i="28"/>
  <c r="BS6" i="28"/>
  <c r="BE21" i="27"/>
  <c r="BK57" i="27"/>
  <c r="I25" i="18"/>
  <c r="I36" i="18"/>
  <c r="F36" i="18" s="1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W73" i="28" l="1"/>
  <c r="BU134" i="28"/>
  <c r="BJ146" i="27"/>
  <c r="BI133" i="28"/>
  <c r="BE132" i="28"/>
  <c r="BU32" i="29"/>
  <c r="BP130" i="29"/>
  <c r="BN97" i="29"/>
  <c r="BK28" i="29"/>
  <c r="BS27" i="29"/>
  <c r="BW64" i="28"/>
  <c r="BD60" i="29"/>
  <c r="BE109" i="27"/>
  <c r="BB146" i="27"/>
  <c r="BM146" i="27"/>
  <c r="BP100" i="28"/>
  <c r="BB42" i="27"/>
  <c r="BL128" i="28"/>
  <c r="BI66" i="28"/>
  <c r="BF80" i="27"/>
  <c r="BL66" i="28"/>
  <c r="BH80" i="27"/>
  <c r="BT136" i="28"/>
  <c r="BU103" i="28"/>
  <c r="BS148" i="27"/>
  <c r="BA49" i="27"/>
  <c r="BI73" i="28"/>
  <c r="BJ29" i="29"/>
  <c r="BE79" i="27"/>
  <c r="BC97" i="28"/>
  <c r="BV142" i="27"/>
  <c r="BG68" i="29"/>
  <c r="BH95" i="28"/>
  <c r="BU153" i="27"/>
  <c r="BV151" i="27"/>
  <c r="BV99" i="29"/>
  <c r="BQ71" i="28"/>
  <c r="BN133" i="28"/>
  <c r="AZ33" i="29"/>
  <c r="BA70" i="28"/>
  <c r="BA32" i="29"/>
  <c r="BE130" i="29"/>
  <c r="BK32" i="29"/>
  <c r="BD62" i="28"/>
  <c r="BW120" i="27"/>
  <c r="BP136" i="29"/>
  <c r="BF73" i="28"/>
  <c r="BU72" i="28"/>
  <c r="BM132" i="29"/>
  <c r="BK34" i="29"/>
  <c r="BM99" i="29"/>
  <c r="BF71" i="28"/>
  <c r="BW99" i="28"/>
  <c r="BG70" i="28"/>
  <c r="BN84" i="27"/>
  <c r="BS84" i="27"/>
  <c r="BU70" i="28"/>
  <c r="BS45" i="27"/>
  <c r="BE97" i="29"/>
  <c r="BQ97" i="28"/>
  <c r="BJ97" i="28"/>
  <c r="BQ129" i="29"/>
  <c r="BP68" i="28"/>
  <c r="BS96" i="28"/>
  <c r="BI95" i="29"/>
  <c r="BC128" i="29"/>
  <c r="BK30" i="29"/>
  <c r="BT67" i="28"/>
  <c r="BD68" i="28"/>
  <c r="BG81" i="27"/>
  <c r="BB67" i="28"/>
  <c r="BS67" i="28"/>
  <c r="BM141" i="27"/>
  <c r="BB128" i="28"/>
  <c r="BM128" i="28"/>
  <c r="BW42" i="27"/>
  <c r="BL80" i="27"/>
  <c r="BU66" i="28"/>
  <c r="BN80" i="27"/>
  <c r="BE66" i="28"/>
  <c r="BR127" i="28"/>
  <c r="BO64" i="29"/>
  <c r="BH64" i="28"/>
  <c r="BE25" i="29"/>
  <c r="BE125" i="29"/>
  <c r="BG75" i="27"/>
  <c r="BO60" i="29"/>
  <c r="BC15" i="29"/>
  <c r="BW51" i="28"/>
  <c r="BI125" i="27"/>
  <c r="BF78" i="29"/>
  <c r="BL64" i="27"/>
  <c r="AZ12" i="29"/>
  <c r="BA63" i="27"/>
  <c r="BN111" i="28"/>
  <c r="AZ90" i="27"/>
  <c r="BO49" i="28"/>
  <c r="BV62" i="27"/>
  <c r="BV154" i="27"/>
  <c r="BN153" i="27"/>
  <c r="BE136" i="28"/>
  <c r="BK103" i="28"/>
  <c r="BL102" i="28"/>
  <c r="BK134" i="29"/>
  <c r="BN73" i="28"/>
  <c r="BL72" i="29"/>
  <c r="BQ133" i="29"/>
  <c r="BB72" i="28"/>
  <c r="AZ86" i="27"/>
  <c r="BP72" i="28"/>
  <c r="BW72" i="28"/>
  <c r="BW113" i="27"/>
  <c r="BT71" i="28"/>
  <c r="BO71" i="28"/>
  <c r="BI112" i="27"/>
  <c r="BE70" i="29"/>
  <c r="BH33" i="29"/>
  <c r="BR111" i="27"/>
  <c r="BI45" i="27"/>
  <c r="BB32" i="29"/>
  <c r="BG32" i="29"/>
  <c r="BO69" i="29"/>
  <c r="BA69" i="28"/>
  <c r="BL69" i="28"/>
  <c r="BF69" i="28"/>
  <c r="BG130" i="28"/>
  <c r="BS97" i="28"/>
  <c r="BK31" i="29"/>
  <c r="BN142" i="27"/>
  <c r="AZ129" i="28"/>
  <c r="AZ96" i="28"/>
  <c r="BH129" i="28"/>
  <c r="BB129" i="28"/>
  <c r="BC67" i="29"/>
  <c r="BO67" i="29"/>
  <c r="BS67" i="29"/>
  <c r="BA81" i="27"/>
  <c r="BQ81" i="27"/>
  <c r="BI81" i="27"/>
  <c r="BM108" i="27"/>
  <c r="BD108" i="27"/>
  <c r="BF66" i="29"/>
  <c r="BO42" i="27"/>
  <c r="BQ92" i="29"/>
  <c r="BE78" i="27"/>
  <c r="BF64" i="28"/>
  <c r="BE27" i="28"/>
  <c r="BQ25" i="29"/>
  <c r="BT25" i="29"/>
  <c r="BP76" i="27"/>
  <c r="BO76" i="27"/>
  <c r="BL62" i="28"/>
  <c r="BO24" i="29"/>
  <c r="BJ24" i="29"/>
  <c r="BS75" i="27"/>
  <c r="BO75" i="27"/>
  <c r="BP61" i="28"/>
  <c r="BE60" i="29"/>
  <c r="BW74" i="27"/>
  <c r="BI152" i="27"/>
  <c r="BO104" i="28"/>
  <c r="AZ73" i="29"/>
  <c r="BD36" i="29"/>
  <c r="BG147" i="27"/>
  <c r="BS133" i="29"/>
  <c r="BC72" i="28"/>
  <c r="BR72" i="28"/>
  <c r="BA146" i="27"/>
  <c r="BG34" i="29"/>
  <c r="BB99" i="29"/>
  <c r="BD71" i="28"/>
  <c r="BU71" i="28"/>
  <c r="BA132" i="28"/>
  <c r="BD33" i="29"/>
  <c r="BM32" i="29"/>
  <c r="BE69" i="28"/>
  <c r="BQ32" i="28"/>
  <c r="BU69" i="28"/>
  <c r="BT32" i="28"/>
  <c r="BG109" i="27"/>
  <c r="BF96" i="28"/>
  <c r="BJ95" i="29"/>
  <c r="BH30" i="29"/>
  <c r="BK43" i="27"/>
  <c r="BJ81" i="27"/>
  <c r="BR67" i="28"/>
  <c r="BE67" i="28"/>
  <c r="BI42" i="27"/>
  <c r="BV80" i="27"/>
  <c r="BU80" i="27"/>
  <c r="BN94" i="28"/>
  <c r="BB28" i="29"/>
  <c r="BR79" i="27"/>
  <c r="BA65" i="28"/>
  <c r="BL79" i="27"/>
  <c r="BG92" i="29"/>
  <c r="BJ78" i="27"/>
  <c r="BB78" i="27"/>
  <c r="BU26" i="29"/>
  <c r="BH77" i="27"/>
  <c r="BM77" i="27"/>
  <c r="BM25" i="29"/>
  <c r="BJ25" i="29"/>
  <c r="BV39" i="27"/>
  <c r="BA75" i="27"/>
  <c r="BM120" i="27"/>
  <c r="BL140" i="28"/>
  <c r="BK106" i="28"/>
  <c r="BS104" i="29"/>
  <c r="BQ103" i="28"/>
  <c r="BD136" i="28"/>
  <c r="BU101" i="29"/>
  <c r="BH73" i="29"/>
  <c r="BO101" i="29"/>
  <c r="BC73" i="28"/>
  <c r="BK73" i="28"/>
  <c r="BF101" i="28"/>
  <c r="BM134" i="28"/>
  <c r="BA133" i="29"/>
  <c r="BB86" i="27"/>
  <c r="BN86" i="27"/>
  <c r="BG132" i="29"/>
  <c r="BD99" i="29"/>
  <c r="BH71" i="29"/>
  <c r="BW71" i="28"/>
  <c r="BT34" i="28"/>
  <c r="BU96" i="29"/>
  <c r="BN31" i="29"/>
  <c r="BS96" i="29"/>
  <c r="BH31" i="29"/>
  <c r="BI96" i="29"/>
  <c r="BN68" i="28"/>
  <c r="BV68" i="28"/>
  <c r="BB68" i="28"/>
  <c r="BQ68" i="28"/>
  <c r="BS142" i="27"/>
  <c r="AZ95" i="29"/>
  <c r="BD30" i="29"/>
  <c r="BE128" i="29"/>
  <c r="BU43" i="27"/>
  <c r="BM30" i="29"/>
  <c r="BP81" i="27"/>
  <c r="BL32" i="28"/>
  <c r="BM42" i="27"/>
  <c r="BE42" i="27"/>
  <c r="BT42" i="27"/>
  <c r="BD80" i="27"/>
  <c r="BA80" i="27"/>
  <c r="BP28" i="29"/>
  <c r="BI65" i="28"/>
  <c r="AZ65" i="28"/>
  <c r="BS65" i="28"/>
  <c r="BO79" i="27"/>
  <c r="BN65" i="28"/>
  <c r="BE64" i="28"/>
  <c r="BA78" i="27"/>
  <c r="BD64" i="28"/>
  <c r="AZ78" i="27"/>
  <c r="BR138" i="27"/>
  <c r="BW26" i="29"/>
  <c r="BN26" i="29"/>
  <c r="BV71" i="27"/>
  <c r="BK20" i="28"/>
  <c r="BV70" i="27"/>
  <c r="BG54" i="28"/>
  <c r="BR115" i="28"/>
  <c r="BV67" i="27"/>
  <c r="BL53" i="28"/>
  <c r="BA80" i="29"/>
  <c r="BS15" i="29"/>
  <c r="BR15" i="29"/>
  <c r="BB52" i="28"/>
  <c r="BP52" i="28"/>
  <c r="BI27" i="27"/>
  <c r="BL79" i="29"/>
  <c r="BJ112" i="29"/>
  <c r="BT14" i="29"/>
  <c r="BL52" i="28"/>
  <c r="BU127" i="29"/>
  <c r="BA66" i="28"/>
  <c r="BK66" i="28"/>
  <c r="BI67" i="28"/>
  <c r="BG140" i="27"/>
  <c r="BL107" i="27"/>
  <c r="BV127" i="28"/>
  <c r="BE126" i="29"/>
  <c r="BQ28" i="29"/>
  <c r="BB65" i="29"/>
  <c r="BI126" i="29"/>
  <c r="BK41" i="27"/>
  <c r="BK93" i="29"/>
  <c r="BC65" i="29"/>
  <c r="BM65" i="29"/>
  <c r="BB126" i="29"/>
  <c r="BG65" i="28"/>
  <c r="BI79" i="27"/>
  <c r="BV79" i="27"/>
  <c r="BK79" i="27"/>
  <c r="BT79" i="27"/>
  <c r="BD79" i="27"/>
  <c r="BC139" i="27"/>
  <c r="BO106" i="27"/>
  <c r="BE139" i="27"/>
  <c r="BC93" i="28"/>
  <c r="BR93" i="28"/>
  <c r="BG40" i="27"/>
  <c r="BO27" i="29"/>
  <c r="BS92" i="29"/>
  <c r="BJ64" i="28"/>
  <c r="BM78" i="27"/>
  <c r="AZ64" i="28"/>
  <c r="BC78" i="27"/>
  <c r="BP78" i="27"/>
  <c r="BQ64" i="28"/>
  <c r="BG105" i="27"/>
  <c r="BS125" i="28"/>
  <c r="BT92" i="28"/>
  <c r="BD26" i="29"/>
  <c r="BD91" i="29"/>
  <c r="BL26" i="29"/>
  <c r="BD63" i="28"/>
  <c r="BK77" i="27"/>
  <c r="BT77" i="27"/>
  <c r="BI104" i="27"/>
  <c r="BT137" i="27"/>
  <c r="BR137" i="27"/>
  <c r="BW90" i="29"/>
  <c r="BL25" i="29"/>
  <c r="BP62" i="29"/>
  <c r="BI25" i="29"/>
  <c r="BI62" i="29"/>
  <c r="BC25" i="29"/>
  <c r="BF62" i="28"/>
  <c r="BV62" i="28"/>
  <c r="BH62" i="28"/>
  <c r="BM76" i="27"/>
  <c r="BV24" i="29"/>
  <c r="BB24" i="29"/>
  <c r="BR24" i="29"/>
  <c r="BM75" i="27"/>
  <c r="BC38" i="27"/>
  <c r="BI74" i="27"/>
  <c r="BV74" i="27"/>
  <c r="BQ101" i="27"/>
  <c r="BN101" i="27"/>
  <c r="BG25" i="28"/>
  <c r="BW59" i="29"/>
  <c r="AZ73" i="27"/>
  <c r="BH34" i="27"/>
  <c r="BU21" i="29"/>
  <c r="BL58" i="28"/>
  <c r="AZ71" i="27"/>
  <c r="BW98" i="27"/>
  <c r="AZ19" i="29"/>
  <c r="BN56" i="28"/>
  <c r="BR70" i="27"/>
  <c r="BD70" i="27"/>
  <c r="BH31" i="27"/>
  <c r="BI18" i="29"/>
  <c r="BI69" i="27"/>
  <c r="BA26" i="29"/>
  <c r="BS26" i="29"/>
  <c r="AZ26" i="29"/>
  <c r="BL63" i="28"/>
  <c r="BS77" i="27"/>
  <c r="BP40" i="27"/>
  <c r="BL28" i="28"/>
  <c r="BV25" i="29"/>
  <c r="BT76" i="27"/>
  <c r="BT62" i="28"/>
  <c r="BA24" i="29"/>
  <c r="BG74" i="27"/>
  <c r="BU23" i="27"/>
  <c r="BS10" i="29"/>
  <c r="BP8" i="29"/>
  <c r="BQ58" i="27"/>
  <c r="BI43" i="28"/>
  <c r="BO57" i="27"/>
  <c r="BU57" i="27"/>
  <c r="BT43" i="28"/>
  <c r="BO22" i="29"/>
  <c r="BV59" i="28"/>
  <c r="BI59" i="28"/>
  <c r="BA58" i="28"/>
  <c r="BB20" i="29"/>
  <c r="BK71" i="27"/>
  <c r="BU34" i="27"/>
  <c r="BQ85" i="28"/>
  <c r="BO19" i="29"/>
  <c r="BI56" i="29"/>
  <c r="BN70" i="27"/>
  <c r="BC31" i="27"/>
  <c r="BM31" i="27"/>
  <c r="BC83" i="29"/>
  <c r="BS18" i="29"/>
  <c r="BL31" i="27"/>
  <c r="BE56" i="28"/>
  <c r="BV17" i="29"/>
  <c r="BU17" i="28"/>
  <c r="BS94" i="27"/>
  <c r="BD80" i="29"/>
  <c r="BP15" i="28"/>
  <c r="BM52" i="28"/>
  <c r="BP14" i="28"/>
  <c r="BD65" i="27"/>
  <c r="BS111" i="29"/>
  <c r="BE125" i="27"/>
  <c r="BW125" i="27"/>
  <c r="BW13" i="29"/>
  <c r="BE50" i="28"/>
  <c r="BP64" i="27"/>
  <c r="BR78" i="28"/>
  <c r="BM77" i="29"/>
  <c r="BD49" i="29"/>
  <c r="BO125" i="27"/>
  <c r="BU91" i="27"/>
  <c r="BP77" i="29"/>
  <c r="BG91" i="27"/>
  <c r="BM49" i="29"/>
  <c r="BT49" i="28"/>
  <c r="BW50" i="28"/>
  <c r="BB63" i="27"/>
  <c r="BD63" i="27"/>
  <c r="BT48" i="29"/>
  <c r="BA90" i="27"/>
  <c r="BF90" i="27"/>
  <c r="BU90" i="27"/>
  <c r="BE91" i="27"/>
  <c r="BI11" i="28"/>
  <c r="BD49" i="28"/>
  <c r="BK25" i="27"/>
  <c r="BE47" i="29"/>
  <c r="BU47" i="29"/>
  <c r="BJ10" i="29"/>
  <c r="BO90" i="27"/>
  <c r="BG47" i="28"/>
  <c r="BT48" i="28"/>
  <c r="BK61" i="27"/>
  <c r="BL61" i="27"/>
  <c r="BV46" i="29"/>
  <c r="BP9" i="28"/>
  <c r="BK60" i="27"/>
  <c r="BM11" i="28"/>
  <c r="BE8" i="29"/>
  <c r="BD45" i="29"/>
  <c r="BQ59" i="27"/>
  <c r="BH46" i="28"/>
  <c r="BL8" i="28"/>
  <c r="BN45" i="28"/>
  <c r="BV59" i="27"/>
  <c r="BA59" i="27"/>
  <c r="BW7" i="29"/>
  <c r="BR20" i="27"/>
  <c r="BA44" i="29"/>
  <c r="AZ44" i="28"/>
  <c r="BQ44" i="28"/>
  <c r="BO58" i="27"/>
  <c r="AZ43" i="28"/>
  <c r="BQ43" i="28"/>
  <c r="BI56" i="27"/>
  <c r="BV57" i="27"/>
  <c r="BE56" i="27"/>
  <c r="BH19" i="27"/>
  <c r="BD6" i="28"/>
  <c r="BU22" i="29"/>
  <c r="BE35" i="27"/>
  <c r="BT59" i="28"/>
  <c r="BE100" i="27"/>
  <c r="BJ72" i="27"/>
  <c r="BF85" i="29"/>
  <c r="BP57" i="28"/>
  <c r="BL32" i="27"/>
  <c r="BA32" i="27"/>
  <c r="BE32" i="27"/>
  <c r="BE19" i="29"/>
  <c r="BW19" i="28"/>
  <c r="BA19" i="28"/>
  <c r="BK18" i="29"/>
  <c r="BW116" i="29"/>
  <c r="BI31" i="27"/>
  <c r="BS31" i="27"/>
  <c r="BO31" i="27"/>
  <c r="AZ83" i="28"/>
  <c r="BL17" i="29"/>
  <c r="BH17" i="29"/>
  <c r="BH54" i="28"/>
  <c r="BO115" i="28"/>
  <c r="BK16" i="29"/>
  <c r="BA114" i="29"/>
  <c r="BK53" i="28"/>
  <c r="BW94" i="27"/>
  <c r="BJ94" i="27"/>
  <c r="BV80" i="29"/>
  <c r="BO52" i="28"/>
  <c r="BV66" i="27"/>
  <c r="BK126" i="27"/>
  <c r="BQ126" i="27"/>
  <c r="BI93" i="27"/>
  <c r="BC126" i="27"/>
  <c r="BK93" i="27"/>
  <c r="BU51" i="28"/>
  <c r="BG125" i="27"/>
  <c r="BL50" i="28"/>
  <c r="BI49" i="28"/>
  <c r="BE77" i="28"/>
  <c r="BO61" i="27"/>
  <c r="AZ47" i="28"/>
  <c r="BK47" i="28"/>
  <c r="BP12" i="28"/>
  <c r="BM12" i="28"/>
  <c r="BB9" i="29"/>
  <c r="BP46" i="28"/>
  <c r="BR46" i="28"/>
  <c r="BQ60" i="27"/>
  <c r="BL60" i="27"/>
  <c r="BT8" i="29"/>
  <c r="AZ58" i="27"/>
  <c r="BK44" i="28"/>
  <c r="BO44" i="28"/>
  <c r="BG58" i="27"/>
  <c r="BB57" i="27"/>
  <c r="AZ6" i="28"/>
  <c r="BT19" i="27"/>
  <c r="BM6" i="28"/>
  <c r="BJ19" i="27"/>
  <c r="BI6" i="29"/>
  <c r="BP36" i="27"/>
  <c r="BS119" i="29"/>
  <c r="BT72" i="27"/>
  <c r="BC85" i="28"/>
  <c r="BW19" i="29"/>
  <c r="BG70" i="27"/>
  <c r="BB19" i="28"/>
  <c r="BB56" i="28"/>
  <c r="BH19" i="28"/>
  <c r="BM55" i="29"/>
  <c r="AZ18" i="29"/>
  <c r="BT31" i="27"/>
  <c r="BE18" i="29"/>
  <c r="BT69" i="27"/>
  <c r="BW81" i="29"/>
  <c r="BS16" i="29"/>
  <c r="BN53" i="28"/>
  <c r="BL54" i="28"/>
  <c r="BU53" i="28"/>
  <c r="AZ53" i="28"/>
  <c r="BQ81" i="28"/>
  <c r="BD81" i="28"/>
  <c r="BS52" i="28"/>
  <c r="BW29" i="27"/>
  <c r="BI66" i="27"/>
  <c r="BB113" i="28"/>
  <c r="BA51" i="29"/>
  <c r="BI51" i="28"/>
  <c r="BC51" i="28"/>
  <c r="BW14" i="28"/>
  <c r="BF14" i="28"/>
  <c r="BC16" i="28"/>
  <c r="BE13" i="29"/>
  <c r="BN111" i="29"/>
  <c r="BH64" i="27"/>
  <c r="BM91" i="27"/>
  <c r="BS77" i="29"/>
  <c r="BC49" i="28"/>
  <c r="BL63" i="27"/>
  <c r="BM49" i="28"/>
  <c r="BF11" i="29"/>
  <c r="BE90" i="27"/>
  <c r="BW77" i="28"/>
  <c r="BI48" i="28"/>
  <c r="BW62" i="27"/>
  <c r="BR48" i="28"/>
  <c r="BU25" i="27"/>
  <c r="BJ47" i="28"/>
  <c r="BC61" i="27"/>
  <c r="BJ61" i="27"/>
  <c r="BI23" i="27"/>
  <c r="BM45" i="28"/>
  <c r="BP59" i="27"/>
  <c r="BR7" i="29"/>
  <c r="BS7" i="29"/>
  <c r="BE44" i="28"/>
  <c r="BS58" i="27"/>
  <c r="BI58" i="27"/>
  <c r="BM43" i="28"/>
  <c r="BK6" i="29"/>
  <c r="BP6" i="29"/>
  <c r="BS56" i="28"/>
  <c r="AZ84" i="28"/>
  <c r="BG31" i="27"/>
  <c r="BL18" i="28"/>
  <c r="BK96" i="27"/>
  <c r="BC95" i="27"/>
  <c r="BU16" i="29"/>
  <c r="BO16" i="29"/>
  <c r="BT67" i="27"/>
  <c r="BI67" i="27"/>
  <c r="BO127" i="27"/>
  <c r="BH66" i="27"/>
  <c r="BL17" i="28"/>
  <c r="BJ80" i="28"/>
  <c r="BW14" i="29"/>
  <c r="BE14" i="29"/>
  <c r="BR125" i="27"/>
  <c r="BD13" i="29"/>
  <c r="BN64" i="27"/>
  <c r="BP25" i="27"/>
  <c r="BT91" i="27"/>
  <c r="BF49" i="28"/>
  <c r="BR63" i="27"/>
  <c r="BP111" i="28"/>
  <c r="BC77" i="28"/>
  <c r="BL62" i="27"/>
  <c r="BD48" i="28"/>
  <c r="BJ8" i="29"/>
  <c r="AZ7" i="29"/>
  <c r="BO6" i="29"/>
  <c r="E23" i="17"/>
  <c r="D23" i="17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L157" i="26"/>
  <c r="B29" i="17"/>
  <c r="C24" i="17"/>
  <c r="D99" i="26"/>
  <c r="BB99" i="26" s="1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G135" i="26" l="1"/>
  <c r="BE135" i="26" s="1"/>
  <c r="B23" i="17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D18" i="17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G145" i="26"/>
  <c r="BE145" i="26" s="1"/>
  <c r="V97" i="26"/>
  <c r="BT97" i="26" s="1"/>
  <c r="O145" i="26"/>
  <c r="BM145" i="26" s="1"/>
  <c r="Y102" i="26"/>
  <c r="BW102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D13" i="17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N107" i="26"/>
  <c r="BL107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W109" i="26"/>
  <c r="BU109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D12" i="17"/>
  <c r="C7" i="33"/>
  <c r="E91" i="26"/>
  <c r="BC91" i="26" s="1"/>
  <c r="L142" i="26"/>
  <c r="BJ142" i="26" s="1"/>
  <c r="F56" i="26"/>
  <c r="BD56" i="26" s="1"/>
  <c r="M141" i="26"/>
  <c r="BK141" i="26" s="1"/>
  <c r="M97" i="26"/>
  <c r="BK97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F14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N91" i="26"/>
  <c r="BL91" i="26" s="1"/>
  <c r="L102" i="26"/>
  <c r="BJ102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X102" i="26"/>
  <c r="BV102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93" i="26"/>
  <c r="BV93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N142" i="26"/>
  <c r="BL142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H90" i="26"/>
  <c r="BF9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7" i="17"/>
  <c r="D10" i="17"/>
  <c r="D8" i="17"/>
  <c r="D11" i="17"/>
  <c r="V124" i="26" l="1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4" i="17" l="1"/>
  <c r="F15" i="17"/>
  <c r="E16" i="17"/>
  <c r="E18" i="17"/>
  <c r="E17" i="17"/>
  <c r="M51" i="23"/>
  <c r="E10" i="17"/>
  <c r="E9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9" i="17" l="1"/>
  <c r="E11" i="17"/>
  <c r="G16" i="17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4" i="17" l="1"/>
  <c r="C15" i="17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<sst xmlns="http://schemas.openxmlformats.org/spreadsheetml/2006/main" count="2105" uniqueCount="344">
  <si>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</si>
  <si>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</si>
  <si>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</si>
  <si>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</si>
  <si>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</si>
  <si>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</si>
  <si>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</si>
  <si>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</si>
  <si>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</si>
  <si>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</si>
  <si>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</si>
  <si>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</si>
  <si>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</si>
  <si>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</si>
  <si>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</si>
  <si>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</si>
  <si>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</si>
  <si>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</si>
  <si>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</si>
  <si>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</si>
  <si>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</si>
  <si>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</si>
  <si>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</si>
  <si>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</si>
  <si>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</si>
  <si>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</si>
  <si>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</si>
  <si>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</si>
  <si>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</si>
  <si>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</si>
  <si>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</si>
  <si>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</si>
  <si>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</si>
  <si>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</si>
  <si>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</si>
  <si>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</si>
  <si>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</si>
  <si>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</si>
  <si>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</si>
  <si>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</si>
  <si>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</si>
  <si>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</si>
  <si>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</si>
  <si>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</si>
  <si>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</si>
  <si>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</si>
  <si>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</si>
  <si>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</si>
  <si>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</si>
  <si>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</si>
  <si>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</si>
  <si>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</si>
  <si>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</si>
  <si>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</si>
  <si>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</si>
  <si>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</si>
  <si>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</si>
  <si>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</si>
  <si>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</si>
  <si>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</si>
  <si>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</si>
  <si>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</si>
  <si>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</si>
  <si>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</si>
  <si>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</si>
  <si>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</si>
  <si>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</si>
  <si>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</si>
  <si>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</si>
  <si>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</si>
  <si>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</si>
  <si>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</si>
  <si>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</si>
  <si>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</si>
  <si>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</si>
  <si>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</si>
  <si>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</si>
  <si>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</si>
  <si>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</si>
  <si>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</si>
  <si>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</si>
  <si>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</si>
  <si>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</si>
  <si>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</si>
  <si>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</si>
  <si>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</si>
  <si>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</si>
  <si>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</si>
  <si>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</si>
  <si>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</si>
  <si>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</si>
  <si>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</si>
  <si>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</si>
  <si>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</si>
  <si>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</si>
  <si>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</si>
  <si>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</si>
  <si>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</si>
  <si>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</si>
  <si>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</si>
  <si>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</si>
  <si>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</si>
  <si>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</si>
  <si>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</si>
  <si>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</si>
  <si>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</si>
  <si>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</si>
  <si>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</si>
  <si>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</si>
  <si>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</si>
  <si>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</si>
  <si>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</si>
  <si>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</si>
  <si>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</si>
  <si>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</si>
  <si>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</si>
  <si>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</si>
  <si>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</si>
  <si>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</si>
  <si>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</si>
  <si>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</si>
  <si>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</si>
  <si>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</si>
  <si>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</si>
  <si>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</si>
  <si>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</si>
  <si>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</si>
  <si>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</si>
  <si>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</si>
  <si>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</si>
  <si>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</si>
  <si>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</si>
  <si>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</si>
  <si>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</si>
  <si>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</si>
  <si>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</si>
  <si>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</si>
  <si>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</si>
  <si>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</si>
  <si>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</si>
  <si>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</si>
  <si>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</si>
  <si>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</si>
  <si>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</si>
  <si>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</si>
  <si>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</si>
  <si>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</si>
  <si>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</si>
  <si>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</si>
  <si>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</si>
  <si>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</si>
  <si>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</si>
  <si>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</si>
  <si>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</si>
  <si>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</si>
  <si>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</si>
  <si>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</si>
  <si>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</si>
  <si>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</si>
  <si>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</si>
  <si>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</si>
  <si>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</si>
  <si>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</si>
  <si>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</si>
  <si>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</si>
  <si>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</si>
  <si>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</si>
  <si>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</si>
  <si>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</si>
  <si>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</si>
  <si>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</si>
  <si>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</si>
  <si>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</si>
  <si>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</si>
  <si>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</si>
  <si>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</si>
  <si>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</si>
  <si>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</si>
  <si>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</si>
  <si>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</si>
  <si>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</si>
  <si>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</si>
  <si>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</si>
  <si>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</si>
  <si>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</si>
  <si>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</si>
  <si>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</si>
  <si>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</si>
  <si>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</si>
  <si>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</si>
  <si>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</si>
  <si>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</si>
  <si>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</si>
  <si>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</si>
  <si>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</si>
  <si>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</si>
  <si>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</si>
  <si>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</si>
  <si>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</si>
  <si>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</si>
  <si>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</si>
  <si>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</si>
  <si>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</si>
  <si>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</si>
  <si>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</si>
  <si>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</si>
  <si>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</si>
  <si>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</si>
  <si>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</si>
  <si>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</si>
  <si>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</si>
  <si>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</si>
  <si>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</si>
  <si>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</si>
  <si>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</si>
  <si>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</si>
  <si>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</si>
  <si>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</si>
  <si>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</si>
  <si>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</si>
  <si>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</si>
  <si>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</si>
  <si>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</si>
  <si>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</si>
  <si>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</si>
  <si>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</si>
  <si>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</si>
  <si>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</si>
  <si>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</si>
  <si>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</si>
  <si>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</si>
  <si>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</si>
  <si>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</si>
  <si>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</si>
  <si>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</si>
  <si>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</si>
  <si>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</si>
  <si>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</si>
  <si>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</si>
  <si>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</si>
  <si>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</si>
  <si>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</si>
  <si>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</si>
  <si>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</si>
  <si>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</si>
  <si>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</si>
  <si>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</si>
  <si>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</si>
  <si>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</si>
  <si>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</si>
  <si>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</si>
  <si>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</si>
  <si>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</si>
  <si>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</si>
  <si>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</si>
  <si>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</si>
  <si>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</si>
  <si>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</si>
  <si>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</si>
  <si>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</si>
  <si>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</si>
  <si>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</si>
  <si>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</si>
  <si>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</si>
  <si>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</si>
  <si>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</si>
  <si>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</si>
  <si>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</si>
  <si>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</si>
  <si>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</si>
  <si>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</si>
  <si>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</si>
  <si>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</si>
  <si>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</si>
  <si>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</si>
  <si>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</si>
  <si>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</si>
  <si>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</si>
  <si>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</si>
  <si>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</si>
  <si>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</si>
  <si>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</si>
  <si>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</si>
  <si>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</si>
  <si>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</si>
  <si>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</si>
  <si>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</si>
  <si>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</si>
  <si>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</si>
  <si>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</si>
  <si>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</si>
  <si>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</si>
  <si>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</si>
  <si>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</si>
  <si>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</si>
  <si>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</si>
  <si>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</si>
  <si>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</si>
  <si>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</si>
  <si>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</si>
  <si>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</si>
  <si>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</si>
  <si>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</si>
  <si>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</si>
  <si>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</si>
  <si>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</si>
  <si>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</si>
  <si>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</si>
  <si>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</si>
  <si>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</si>
  <si>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</si>
  <si>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</si>
  <si>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</si>
  <si>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</si>
  <si>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</si>
  <si>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</si>
  <si>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</si>
  <si>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</si>
  <si>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</si>
  <si>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</si>
  <si>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</si>
  <si>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</si>
  <si>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</si>
  <si>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</si>
  <si>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</si>
  <si>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</si>
  <si>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</si>
  <si>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</si>
  <si>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</si>
  <si>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</si>
  <si>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</si>
  <si>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</si>
  <si>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</si>
  <si>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</si>
  <si>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</si>
  <si>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</si>
  <si>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</si>
  <si>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</si>
  <si>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</si>
  <si>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</si>
  <si>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</si>
  <si>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</si>
  <si>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</si>
  <si>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филиала "АтомЭнергоСбыт" Хакасия ООО "АтомЭнергоСбыт Бизнес" в декабре 2024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</si>
</sst>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1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1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92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92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88" fillId="14" borderId="0" xfId="0" applyFont="1" applyFill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0" fontId="58" fillId="26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8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9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4" fontId="87" fillId="30" borderId="8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71" fillId="0" borderId="37" xfId="0" applyNumberFormat="1" applyFont="1" applyFill="1" applyBorder="1" applyAlignment="1">
      <alignment horizontal="center" vertical="center" wrapText="1"/>
    </xf>
    <xf numFmtId="181" fontId="71" fillId="0" borderId="40" xfId="0" applyNumberFormat="1" applyFont="1" applyFill="1" applyBorder="1" applyAlignment="1">
      <alignment horizontal="center" vertical="center" wrapText="1"/>
    </xf>
    <xf numFmtId="181" fontId="71" fillId="0" borderId="45" xfId="0" applyNumberFormat="1" applyFont="1" applyFill="1" applyBorder="1" applyAlignment="1">
      <alignment horizontal="center" vertical="center" wrapText="1"/>
    </xf>
    <xf numFmtId="0" fontId="104" fillId="0" borderId="0" xfId="0" applyFont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8" xfId="0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4" fontId="87" fillId="26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332" t="s">
        <v>31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</row>
    <row r="5" spans="1:19" s="11" customFormat="1" ht="29.25" customHeight="1">
      <c r="A5" s="333" t="s">
        <v>32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</row>
    <row r="6" spans="1:19" ht="21.75" customHeight="1" thickBot="1">
      <c r="A6" s="319" t="s">
        <v>90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1:19" ht="33.75" customHeight="1">
      <c r="A7" s="320" t="s">
        <v>93</v>
      </c>
      <c r="B7" s="321"/>
      <c r="C7" s="321"/>
      <c r="D7" s="324" t="s">
        <v>33</v>
      </c>
      <c r="E7" s="324"/>
      <c r="F7" s="324"/>
      <c r="G7" s="324"/>
      <c r="H7" s="324"/>
      <c r="I7" s="326" t="s">
        <v>76</v>
      </c>
      <c r="J7" s="326"/>
      <c r="K7" s="326"/>
      <c r="L7" s="326"/>
      <c r="M7" s="326"/>
      <c r="N7" s="326"/>
      <c r="O7" s="326"/>
      <c r="P7" s="326"/>
      <c r="Q7" s="326"/>
      <c r="R7" s="327"/>
    </row>
    <row r="8" spans="1:19" s="4" customFormat="1" ht="42.75" customHeight="1">
      <c r="A8" s="322"/>
      <c r="B8" s="323"/>
      <c r="C8" s="323"/>
      <c r="D8" s="325"/>
      <c r="E8" s="325"/>
      <c r="F8" s="325"/>
      <c r="G8" s="325"/>
      <c r="H8" s="325"/>
      <c r="I8" s="328" t="s">
        <v>77</v>
      </c>
      <c r="J8" s="329" t="s">
        <v>88</v>
      </c>
      <c r="K8" s="329"/>
      <c r="L8" s="329"/>
      <c r="M8" s="329"/>
      <c r="N8" s="329"/>
      <c r="O8" s="330" t="s">
        <v>80</v>
      </c>
      <c r="P8" s="329" t="s">
        <v>112</v>
      </c>
      <c r="Q8" s="329"/>
      <c r="R8" s="331"/>
      <c r="S8" s="5"/>
    </row>
    <row r="9" spans="1:19" s="4" customFormat="1" ht="57" customHeight="1">
      <c r="A9" s="322"/>
      <c r="B9" s="323"/>
      <c r="C9" s="323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8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30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7">
        <v>1</v>
      </c>
      <c r="B10" s="308"/>
      <c r="C10" s="308"/>
      <c r="D10" s="309" t="s">
        <v>101</v>
      </c>
      <c r="E10" s="309"/>
      <c r="F10" s="309"/>
      <c r="G10" s="309"/>
      <c r="H10" s="309"/>
      <c r="I10" s="70">
        <v>3</v>
      </c>
      <c r="J10" s="310">
        <v>4</v>
      </c>
      <c r="K10" s="310"/>
      <c r="L10" s="310"/>
      <c r="M10" s="310"/>
      <c r="N10" s="310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11" t="s">
        <v>94</v>
      </c>
      <c r="B11" s="312"/>
      <c r="C11" s="312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11" t="s">
        <v>95</v>
      </c>
      <c r="B12" s="312"/>
      <c r="C12" s="312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11" t="s">
        <v>96</v>
      </c>
      <c r="B13" s="312"/>
      <c r="C13" s="312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13" t="s">
        <v>97</v>
      </c>
      <c r="B14" s="314"/>
      <c r="C14" s="314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15"/>
      <c r="B15" s="315"/>
      <c r="C15" s="315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9" t="s">
        <v>103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</row>
    <row r="18" spans="1:27" ht="33.75" customHeight="1">
      <c r="A18" s="320" t="s">
        <v>93</v>
      </c>
      <c r="B18" s="321"/>
      <c r="C18" s="321"/>
      <c r="D18" s="324" t="s">
        <v>33</v>
      </c>
      <c r="E18" s="324"/>
      <c r="F18" s="324"/>
      <c r="G18" s="324"/>
      <c r="H18" s="324"/>
      <c r="I18" s="326" t="s">
        <v>76</v>
      </c>
      <c r="J18" s="326"/>
      <c r="K18" s="326"/>
      <c r="L18" s="326"/>
      <c r="M18" s="326"/>
      <c r="N18" s="326"/>
      <c r="O18" s="326"/>
      <c r="P18" s="326"/>
      <c r="Q18" s="326"/>
      <c r="R18" s="327"/>
    </row>
    <row r="19" spans="1:27" s="4" customFormat="1" ht="43.5" customHeight="1">
      <c r="A19" s="322"/>
      <c r="B19" s="323"/>
      <c r="C19" s="323"/>
      <c r="D19" s="325"/>
      <c r="E19" s="325"/>
      <c r="F19" s="325"/>
      <c r="G19" s="325"/>
      <c r="H19" s="325"/>
      <c r="I19" s="328" t="s">
        <v>77</v>
      </c>
      <c r="J19" s="329" t="s">
        <v>88</v>
      </c>
      <c r="K19" s="329"/>
      <c r="L19" s="329"/>
      <c r="M19" s="329"/>
      <c r="N19" s="329"/>
      <c r="O19" s="330" t="s">
        <v>80</v>
      </c>
      <c r="P19" s="329" t="s">
        <v>112</v>
      </c>
      <c r="Q19" s="329"/>
      <c r="R19" s="331"/>
      <c r="S19" s="5"/>
    </row>
    <row r="20" spans="1:27" s="4" customFormat="1" ht="57" customHeight="1">
      <c r="A20" s="322"/>
      <c r="B20" s="323"/>
      <c r="C20" s="323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8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30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7">
        <v>1</v>
      </c>
      <c r="B21" s="308"/>
      <c r="C21" s="308"/>
      <c r="D21" s="309" t="s">
        <v>101</v>
      </c>
      <c r="E21" s="309"/>
      <c r="F21" s="309"/>
      <c r="G21" s="309"/>
      <c r="H21" s="309"/>
      <c r="I21" s="70">
        <v>3</v>
      </c>
      <c r="J21" s="310">
        <v>4</v>
      </c>
      <c r="K21" s="310"/>
      <c r="L21" s="310"/>
      <c r="M21" s="310"/>
      <c r="N21" s="310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11" t="s">
        <v>94</v>
      </c>
      <c r="B22" s="312"/>
      <c r="C22" s="312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11" t="s">
        <v>95</v>
      </c>
      <c r="B23" s="312"/>
      <c r="C23" s="312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11" t="s">
        <v>96</v>
      </c>
      <c r="B24" s="312"/>
      <c r="C24" s="312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13" t="s">
        <v>97</v>
      </c>
      <c r="B25" s="314"/>
      <c r="C25" s="314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15"/>
      <c r="B26" s="315"/>
      <c r="C26" s="315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9" t="s">
        <v>91</v>
      </c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20" t="s">
        <v>93</v>
      </c>
      <c r="B29" s="321"/>
      <c r="C29" s="321"/>
      <c r="D29" s="324" t="s">
        <v>33</v>
      </c>
      <c r="E29" s="324"/>
      <c r="F29" s="324"/>
      <c r="G29" s="324"/>
      <c r="H29" s="324"/>
      <c r="I29" s="326" t="s">
        <v>76</v>
      </c>
      <c r="J29" s="326"/>
      <c r="K29" s="326"/>
      <c r="L29" s="326"/>
      <c r="M29" s="326"/>
      <c r="N29" s="326"/>
      <c r="O29" s="326"/>
      <c r="P29" s="326"/>
      <c r="Q29" s="326"/>
      <c r="R29" s="327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22"/>
      <c r="B30" s="323"/>
      <c r="C30" s="323"/>
      <c r="D30" s="325"/>
      <c r="E30" s="325"/>
      <c r="F30" s="325"/>
      <c r="G30" s="325"/>
      <c r="H30" s="325"/>
      <c r="I30" s="328" t="s">
        <v>77</v>
      </c>
      <c r="J30" s="329" t="s">
        <v>88</v>
      </c>
      <c r="K30" s="329"/>
      <c r="L30" s="329"/>
      <c r="M30" s="329"/>
      <c r="N30" s="329"/>
      <c r="O30" s="330" t="s">
        <v>80</v>
      </c>
      <c r="P30" s="329" t="s">
        <v>78</v>
      </c>
      <c r="Q30" s="329"/>
      <c r="R30" s="331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22"/>
      <c r="B31" s="323"/>
      <c r="C31" s="323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8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30"/>
      <c r="P31" s="329"/>
      <c r="Q31" s="329"/>
      <c r="R31" s="331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7">
        <v>1</v>
      </c>
      <c r="B32" s="308"/>
      <c r="C32" s="308"/>
      <c r="D32" s="309" t="s">
        <v>101</v>
      </c>
      <c r="E32" s="309"/>
      <c r="F32" s="309"/>
      <c r="G32" s="309"/>
      <c r="H32" s="309"/>
      <c r="I32" s="70">
        <v>3</v>
      </c>
      <c r="J32" s="310">
        <v>4</v>
      </c>
      <c r="K32" s="310"/>
      <c r="L32" s="310"/>
      <c r="M32" s="310"/>
      <c r="N32" s="310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11" t="s">
        <v>94</v>
      </c>
      <c r="B33" s="312"/>
      <c r="C33" s="312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11" t="s">
        <v>95</v>
      </c>
      <c r="B34" s="312"/>
      <c r="C34" s="312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11" t="s">
        <v>96</v>
      </c>
      <c r="B35" s="312"/>
      <c r="C35" s="312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13" t="s">
        <v>97</v>
      </c>
      <c r="B36" s="314"/>
      <c r="C36" s="314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15"/>
      <c r="B37" s="315"/>
      <c r="C37" s="315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6" t="s">
        <v>81</v>
      </c>
      <c r="C39" s="317"/>
      <c r="D39" s="317"/>
      <c r="E39" s="317"/>
      <c r="F39" s="318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4" t="s">
        <v>83</v>
      </c>
      <c r="C41" s="305"/>
      <c r="D41" s="305"/>
      <c r="E41" s="305"/>
      <c r="F41" s="306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1" t="s">
        <v>51</v>
      </c>
      <c r="C42" s="302"/>
      <c r="D42" s="302"/>
      <c r="E42" s="302"/>
      <c r="F42" s="303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1" t="s">
        <v>52</v>
      </c>
      <c r="C43" s="302"/>
      <c r="D43" s="302"/>
      <c r="E43" s="302"/>
      <c r="F43" s="303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1" t="s">
        <v>86</v>
      </c>
      <c r="C44" s="302"/>
      <c r="D44" s="302"/>
      <c r="E44" s="302"/>
      <c r="F44" s="303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1" t="s">
        <v>56</v>
      </c>
      <c r="C45" s="302"/>
      <c r="D45" s="302"/>
      <c r="E45" s="302"/>
      <c r="F45" s="303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1" t="s">
        <v>58</v>
      </c>
      <c r="C46" s="302"/>
      <c r="D46" s="302"/>
      <c r="E46" s="302"/>
      <c r="F46" s="303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8" t="s">
        <v>60</v>
      </c>
      <c r="C47" s="288"/>
      <c r="D47" s="288"/>
      <c r="E47" s="288"/>
      <c r="F47" s="288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7" t="s">
        <v>37</v>
      </c>
      <c r="C48" s="287"/>
      <c r="D48" s="287"/>
      <c r="E48" s="287"/>
      <c r="F48" s="287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7" t="s">
        <v>38</v>
      </c>
      <c r="C49" s="287"/>
      <c r="D49" s="287"/>
      <c r="E49" s="287"/>
      <c r="F49" s="287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7" t="s">
        <v>39</v>
      </c>
      <c r="C50" s="287"/>
      <c r="D50" s="287"/>
      <c r="E50" s="287"/>
      <c r="F50" s="287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7" t="s">
        <v>40</v>
      </c>
      <c r="C51" s="287"/>
      <c r="D51" s="287"/>
      <c r="E51" s="287"/>
      <c r="F51" s="287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7" t="s">
        <v>41</v>
      </c>
      <c r="C52" s="287"/>
      <c r="D52" s="287"/>
      <c r="E52" s="287"/>
      <c r="F52" s="287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1" t="s">
        <v>62</v>
      </c>
      <c r="C53" s="302"/>
      <c r="D53" s="302"/>
      <c r="E53" s="302"/>
      <c r="F53" s="303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8" t="s">
        <v>64</v>
      </c>
      <c r="C54" s="288"/>
      <c r="D54" s="288"/>
      <c r="E54" s="288"/>
      <c r="F54" s="288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8" t="s">
        <v>42</v>
      </c>
      <c r="C55" s="288"/>
      <c r="D55" s="288"/>
      <c r="E55" s="288"/>
      <c r="F55" s="288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7" t="s">
        <v>45</v>
      </c>
      <c r="C56" s="297"/>
      <c r="D56" s="297"/>
      <c r="E56" s="297"/>
      <c r="F56" s="297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7" t="s">
        <v>46</v>
      </c>
      <c r="C57" s="297"/>
      <c r="D57" s="297"/>
      <c r="E57" s="297"/>
      <c r="F57" s="297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7" t="s">
        <v>43</v>
      </c>
      <c r="C58" s="297"/>
      <c r="D58" s="297"/>
      <c r="E58" s="297"/>
      <c r="F58" s="297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6" t="s">
        <v>47</v>
      </c>
      <c r="C59" s="296"/>
      <c r="D59" s="296"/>
      <c r="E59" s="296"/>
      <c r="F59" s="296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7" t="s">
        <v>45</v>
      </c>
      <c r="C60" s="297"/>
      <c r="D60" s="297"/>
      <c r="E60" s="297"/>
      <c r="F60" s="297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8" t="s">
        <v>43</v>
      </c>
      <c r="C61" s="299"/>
      <c r="D61" s="299"/>
      <c r="E61" s="299"/>
      <c r="F61" s="300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8" t="s">
        <v>66</v>
      </c>
      <c r="C62" s="288"/>
      <c r="D62" s="288"/>
      <c r="E62" s="288"/>
      <c r="F62" s="288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8" t="s">
        <v>68</v>
      </c>
      <c r="C63" s="288"/>
      <c r="D63" s="288"/>
      <c r="E63" s="288"/>
      <c r="F63" s="288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8" t="s">
        <v>70</v>
      </c>
      <c r="C64" s="288"/>
      <c r="D64" s="288"/>
      <c r="E64" s="288"/>
      <c r="F64" s="288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7" t="s">
        <v>37</v>
      </c>
      <c r="C65" s="287"/>
      <c r="D65" s="287"/>
      <c r="E65" s="287"/>
      <c r="F65" s="287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7" t="s">
        <v>38</v>
      </c>
      <c r="C66" s="287"/>
      <c r="D66" s="287"/>
      <c r="E66" s="287"/>
      <c r="F66" s="287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7" t="s">
        <v>39</v>
      </c>
      <c r="C67" s="287"/>
      <c r="D67" s="287"/>
      <c r="E67" s="287"/>
      <c r="F67" s="287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7" t="s">
        <v>40</v>
      </c>
      <c r="C68" s="287"/>
      <c r="D68" s="287"/>
      <c r="E68" s="287"/>
      <c r="F68" s="287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7" t="s">
        <v>41</v>
      </c>
      <c r="C69" s="287"/>
      <c r="D69" s="287"/>
      <c r="E69" s="287"/>
      <c r="F69" s="287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8" t="s">
        <v>72</v>
      </c>
      <c r="C70" s="288"/>
      <c r="D70" s="288"/>
      <c r="E70" s="288"/>
      <c r="F70" s="288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9" t="s">
        <v>207</v>
      </c>
      <c r="C71" s="289"/>
      <c r="D71" s="289"/>
      <c r="E71" s="289"/>
      <c r="F71" s="289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90" t="s">
        <v>144</v>
      </c>
      <c r="B73" s="290"/>
      <c r="C73" s="290"/>
      <c r="D73" s="290"/>
      <c r="E73" s="290"/>
      <c r="F73" s="290"/>
      <c r="G73" s="290"/>
      <c r="H73" s="290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91" t="s">
        <v>145</v>
      </c>
      <c r="C75" s="292"/>
      <c r="D75" s="292"/>
      <c r="E75" s="292"/>
      <c r="F75" s="292"/>
      <c r="G75" s="293"/>
      <c r="H75" s="131">
        <v>41214</v>
      </c>
      <c r="S75" s="112"/>
    </row>
    <row r="76" spans="1:21" ht="15.75" thickBot="1">
      <c r="A76" s="120"/>
      <c r="B76" s="291" t="s">
        <v>146</v>
      </c>
      <c r="C76" s="292"/>
      <c r="D76" s="292"/>
      <c r="E76" s="292"/>
      <c r="F76" s="292"/>
      <c r="G76" s="293"/>
      <c r="H76" s="132">
        <v>41183</v>
      </c>
    </row>
    <row r="77" spans="1:21" ht="14.25">
      <c r="A77" s="294" t="s">
        <v>147</v>
      </c>
      <c r="B77" s="295"/>
      <c r="C77" s="295"/>
      <c r="D77" s="295"/>
      <c r="E77" s="295"/>
      <c r="F77" s="295"/>
      <c r="G77" s="295"/>
      <c r="H77" s="295"/>
    </row>
    <row r="78" spans="1:21" ht="15">
      <c r="A78" s="121" t="s">
        <v>148</v>
      </c>
      <c r="B78" s="284" t="s">
        <v>149</v>
      </c>
      <c r="C78" s="284"/>
      <c r="D78" s="284"/>
      <c r="E78" s="284"/>
      <c r="F78" s="284"/>
      <c r="G78" s="50" t="s">
        <v>36</v>
      </c>
      <c r="H78" s="133">
        <v>545.55700000000002</v>
      </c>
    </row>
    <row r="79" spans="1:21" ht="15">
      <c r="A79" s="121" t="s">
        <v>150</v>
      </c>
      <c r="B79" s="284" t="s">
        <v>151</v>
      </c>
      <c r="C79" s="284"/>
      <c r="D79" s="284"/>
      <c r="E79" s="284"/>
      <c r="F79" s="284"/>
      <c r="G79" s="50" t="s">
        <v>36</v>
      </c>
      <c r="H79" s="133">
        <v>0</v>
      </c>
    </row>
    <row r="80" spans="1:21" ht="15">
      <c r="A80" s="121" t="s">
        <v>152</v>
      </c>
      <c r="B80" s="284" t="s">
        <v>153</v>
      </c>
      <c r="C80" s="284"/>
      <c r="D80" s="284"/>
      <c r="E80" s="284"/>
      <c r="F80" s="284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284" t="s">
        <v>155</v>
      </c>
      <c r="C81" s="284"/>
      <c r="D81" s="284"/>
      <c r="E81" s="284"/>
      <c r="F81" s="284"/>
      <c r="G81" s="50"/>
      <c r="H81" s="134">
        <v>0.59600000000000009</v>
      </c>
    </row>
    <row r="82" spans="1:8" ht="15">
      <c r="A82" s="121" t="s">
        <v>156</v>
      </c>
      <c r="B82" s="284" t="s">
        <v>157</v>
      </c>
      <c r="C82" s="284"/>
      <c r="D82" s="284"/>
      <c r="E82" s="284"/>
      <c r="F82" s="284"/>
      <c r="G82" s="50"/>
      <c r="H82" s="135">
        <f>171.653+2.239</f>
        <v>173.892</v>
      </c>
    </row>
    <row r="83" spans="1:8" ht="15">
      <c r="A83" s="121" t="s">
        <v>158</v>
      </c>
      <c r="B83" s="284" t="s">
        <v>159</v>
      </c>
      <c r="C83" s="284"/>
      <c r="D83" s="284"/>
      <c r="E83" s="284"/>
      <c r="F83" s="284"/>
      <c r="G83" s="50"/>
      <c r="H83" s="135">
        <v>4.99</v>
      </c>
    </row>
    <row r="84" spans="1:8" ht="15">
      <c r="A84" s="121" t="s">
        <v>160</v>
      </c>
      <c r="B84" s="284" t="s">
        <v>161</v>
      </c>
      <c r="C84" s="284"/>
      <c r="D84" s="284"/>
      <c r="E84" s="284"/>
      <c r="F84" s="284"/>
      <c r="G84" s="50"/>
      <c r="H84" s="135">
        <v>4.8609999999999998</v>
      </c>
    </row>
    <row r="85" spans="1:8" ht="15">
      <c r="A85" s="121" t="s">
        <v>162</v>
      </c>
      <c r="B85" s="284" t="s">
        <v>163</v>
      </c>
      <c r="C85" s="284"/>
      <c r="D85" s="284"/>
      <c r="E85" s="284"/>
      <c r="F85" s="284"/>
      <c r="G85" s="50"/>
      <c r="H85" s="135">
        <v>0</v>
      </c>
    </row>
    <row r="86" spans="1:8" ht="15">
      <c r="A86" s="121" t="s">
        <v>164</v>
      </c>
      <c r="B86" s="284" t="s">
        <v>165</v>
      </c>
      <c r="C86" s="284"/>
      <c r="D86" s="284"/>
      <c r="E86" s="284"/>
      <c r="F86" s="284"/>
      <c r="G86" s="50" t="s">
        <v>36</v>
      </c>
      <c r="H86" s="133">
        <v>202.2</v>
      </c>
    </row>
    <row r="87" spans="1:8" ht="15">
      <c r="A87" s="121"/>
      <c r="B87" s="284" t="s">
        <v>166</v>
      </c>
      <c r="C87" s="284"/>
      <c r="D87" s="284"/>
      <c r="E87" s="284"/>
      <c r="F87" s="284"/>
      <c r="G87" s="50" t="s">
        <v>167</v>
      </c>
      <c r="H87" s="133">
        <f>H88+H92</f>
        <v>354.81200000000001</v>
      </c>
    </row>
    <row r="88" spans="1:8" ht="15">
      <c r="A88" s="121"/>
      <c r="B88" s="284" t="s">
        <v>42</v>
      </c>
      <c r="C88" s="284"/>
      <c r="D88" s="284"/>
      <c r="E88" s="284"/>
      <c r="F88" s="284"/>
      <c r="G88" s="50"/>
      <c r="H88" s="133">
        <f>SUM(H89:H91)</f>
        <v>354.81200000000001</v>
      </c>
    </row>
    <row r="89" spans="1:8" ht="15">
      <c r="A89" s="121"/>
      <c r="B89" s="284" t="s">
        <v>168</v>
      </c>
      <c r="C89" s="284"/>
      <c r="D89" s="284"/>
      <c r="E89" s="284"/>
      <c r="F89" s="284"/>
      <c r="G89" s="50"/>
      <c r="H89" s="136">
        <v>189.869</v>
      </c>
    </row>
    <row r="90" spans="1:8" ht="15">
      <c r="A90" s="121"/>
      <c r="B90" s="284" t="s">
        <v>169</v>
      </c>
      <c r="C90" s="284"/>
      <c r="D90" s="284"/>
      <c r="E90" s="284"/>
      <c r="F90" s="284"/>
      <c r="G90" s="50"/>
      <c r="H90" s="136">
        <v>102.873</v>
      </c>
    </row>
    <row r="91" spans="1:8" ht="15">
      <c r="A91" s="121"/>
      <c r="B91" s="284" t="s">
        <v>170</v>
      </c>
      <c r="C91" s="284"/>
      <c r="D91" s="284"/>
      <c r="E91" s="284"/>
      <c r="F91" s="284"/>
      <c r="G91" s="50"/>
      <c r="H91" s="136">
        <v>62.07</v>
      </c>
    </row>
    <row r="92" spans="1:8" ht="15">
      <c r="A92" s="121"/>
      <c r="B92" s="284" t="s">
        <v>171</v>
      </c>
      <c r="C92" s="284"/>
      <c r="D92" s="284"/>
      <c r="E92" s="284"/>
      <c r="F92" s="284"/>
      <c r="G92" s="50"/>
      <c r="H92" s="135"/>
    </row>
    <row r="93" spans="1:8" ht="15">
      <c r="A93" s="121"/>
      <c r="B93" s="284" t="s">
        <v>168</v>
      </c>
      <c r="C93" s="284"/>
      <c r="D93" s="284"/>
      <c r="E93" s="284"/>
      <c r="F93" s="284"/>
      <c r="G93" s="50"/>
      <c r="H93" s="135"/>
    </row>
    <row r="94" spans="1:8" ht="15">
      <c r="A94" s="121"/>
      <c r="B94" s="284" t="s">
        <v>170</v>
      </c>
      <c r="C94" s="284"/>
      <c r="D94" s="284"/>
      <c r="E94" s="284"/>
      <c r="F94" s="284"/>
      <c r="G94" s="50"/>
      <c r="H94" s="135"/>
    </row>
    <row r="95" spans="1:8" ht="15">
      <c r="A95" s="121" t="s">
        <v>172</v>
      </c>
      <c r="B95" s="284" t="s">
        <v>173</v>
      </c>
      <c r="C95" s="284"/>
      <c r="D95" s="284"/>
      <c r="E95" s="284"/>
      <c r="F95" s="284"/>
      <c r="G95" s="50" t="s">
        <v>167</v>
      </c>
      <c r="H95" s="133">
        <v>356644.18900000001</v>
      </c>
    </row>
    <row r="96" spans="1:8" ht="15">
      <c r="A96" s="121" t="s">
        <v>174</v>
      </c>
      <c r="B96" s="284" t="s">
        <v>175</v>
      </c>
      <c r="C96" s="284"/>
      <c r="D96" s="284"/>
      <c r="E96" s="284"/>
      <c r="F96" s="284"/>
      <c r="G96" s="50" t="s">
        <v>167</v>
      </c>
      <c r="H96" s="133">
        <v>0</v>
      </c>
    </row>
    <row r="97" spans="1:8" ht="15">
      <c r="A97" s="121" t="s">
        <v>176</v>
      </c>
      <c r="B97" s="284" t="s">
        <v>177</v>
      </c>
      <c r="C97" s="284"/>
      <c r="D97" s="284"/>
      <c r="E97" s="284"/>
      <c r="F97" s="284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284" t="s">
        <v>155</v>
      </c>
      <c r="C98" s="284"/>
      <c r="D98" s="284"/>
      <c r="E98" s="284"/>
      <c r="F98" s="284"/>
      <c r="G98" s="50"/>
      <c r="H98" s="138">
        <f>H87</f>
        <v>354.81200000000001</v>
      </c>
    </row>
    <row r="99" spans="1:8" ht="15">
      <c r="A99" s="121" t="s">
        <v>179</v>
      </c>
      <c r="B99" s="284" t="s">
        <v>157</v>
      </c>
      <c r="C99" s="284"/>
      <c r="D99" s="284"/>
      <c r="E99" s="284"/>
      <c r="F99" s="284"/>
      <c r="G99" s="50"/>
      <c r="H99" s="135">
        <f>87676.311+1557.019</f>
        <v>89233.33</v>
      </c>
    </row>
    <row r="100" spans="1:8" ht="15">
      <c r="A100" s="121" t="s">
        <v>180</v>
      </c>
      <c r="B100" s="284" t="s">
        <v>159</v>
      </c>
      <c r="C100" s="284"/>
      <c r="D100" s="284"/>
      <c r="E100" s="284"/>
      <c r="F100" s="284"/>
      <c r="G100" s="50"/>
      <c r="H100" s="135">
        <v>3675.6529999999998</v>
      </c>
    </row>
    <row r="101" spans="1:8" ht="15">
      <c r="A101" s="121" t="s">
        <v>181</v>
      </c>
      <c r="B101" s="284" t="s">
        <v>161</v>
      </c>
      <c r="C101" s="284"/>
      <c r="D101" s="284"/>
      <c r="E101" s="284"/>
      <c r="F101" s="284"/>
      <c r="G101" s="50"/>
      <c r="H101" s="135">
        <v>2812.2</v>
      </c>
    </row>
    <row r="102" spans="1:8" ht="15">
      <c r="A102" s="121" t="s">
        <v>182</v>
      </c>
      <c r="B102" s="284" t="s">
        <v>163</v>
      </c>
      <c r="C102" s="284"/>
      <c r="D102" s="284"/>
      <c r="E102" s="284"/>
      <c r="F102" s="284"/>
      <c r="G102" s="50"/>
      <c r="H102" s="135">
        <v>0</v>
      </c>
    </row>
    <row r="103" spans="1:8" ht="15">
      <c r="A103" s="121" t="s">
        <v>183</v>
      </c>
      <c r="B103" s="284" t="s">
        <v>184</v>
      </c>
      <c r="C103" s="284"/>
      <c r="D103" s="284"/>
      <c r="E103" s="284"/>
      <c r="F103" s="284"/>
      <c r="G103" s="50" t="s">
        <v>167</v>
      </c>
      <c r="H103" s="133">
        <v>80940</v>
      </c>
    </row>
    <row r="104" spans="1:8" ht="15">
      <c r="A104" s="285"/>
      <c r="B104" s="286"/>
      <c r="C104" s="286"/>
      <c r="D104" s="286"/>
      <c r="E104" s="286"/>
      <c r="F104" s="286"/>
      <c r="G104" s="286"/>
      <c r="H104" s="286"/>
    </row>
    <row r="105" spans="1:8" ht="15">
      <c r="A105" s="121" t="s">
        <v>185</v>
      </c>
      <c r="B105" s="284" t="s">
        <v>186</v>
      </c>
      <c r="C105" s="284"/>
      <c r="D105" s="284"/>
      <c r="E105" s="284"/>
      <c r="F105" s="284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284" t="s">
        <v>188</v>
      </c>
      <c r="C106" s="284"/>
      <c r="D106" s="284"/>
      <c r="E106" s="284"/>
      <c r="F106" s="284"/>
      <c r="G106" s="122" t="s">
        <v>85</v>
      </c>
      <c r="H106" s="124">
        <v>302196.90999999997</v>
      </c>
    </row>
    <row r="107" spans="1:8" ht="15">
      <c r="A107" s="121" t="s">
        <v>189</v>
      </c>
      <c r="B107" s="284" t="s">
        <v>190</v>
      </c>
      <c r="C107" s="284"/>
      <c r="D107" s="284"/>
      <c r="E107" s="284"/>
      <c r="F107" s="284"/>
      <c r="G107" s="122" t="s">
        <v>191</v>
      </c>
      <c r="H107" s="125">
        <v>991.45</v>
      </c>
    </row>
    <row r="108" spans="1:8" ht="15">
      <c r="A108" s="121" t="s">
        <v>192</v>
      </c>
      <c r="B108" s="284" t="s">
        <v>193</v>
      </c>
      <c r="C108" s="284"/>
      <c r="D108" s="284"/>
      <c r="E108" s="284"/>
      <c r="F108" s="284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284" t="s">
        <v>195</v>
      </c>
      <c r="C109" s="284"/>
      <c r="D109" s="284"/>
      <c r="E109" s="284"/>
      <c r="F109" s="284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284" t="s">
        <v>197</v>
      </c>
      <c r="C110" s="284"/>
      <c r="D110" s="284"/>
      <c r="E110" s="284"/>
      <c r="F110" s="284"/>
      <c r="G110" s="122" t="s">
        <v>191</v>
      </c>
      <c r="H110" s="140">
        <v>1260.4100000000001</v>
      </c>
    </row>
    <row r="111" spans="1:8" ht="15">
      <c r="A111" s="121" t="s">
        <v>198</v>
      </c>
      <c r="B111" s="284" t="s">
        <v>199</v>
      </c>
      <c r="C111" s="284"/>
      <c r="D111" s="284"/>
      <c r="E111" s="284"/>
      <c r="F111" s="284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284" t="s">
        <v>201</v>
      </c>
      <c r="C112" s="284"/>
      <c r="D112" s="284"/>
      <c r="E112" s="284"/>
      <c r="F112" s="284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284" t="s">
        <v>203</v>
      </c>
      <c r="C113" s="284"/>
      <c r="D113" s="284"/>
      <c r="E113" s="284"/>
      <c r="F113" s="284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284" t="s">
        <v>206</v>
      </c>
      <c r="C114" s="284"/>
      <c r="D114" s="284"/>
      <c r="E114" s="284"/>
      <c r="F114" s="284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9" t="s">
        <v>134</v>
      </c>
      <c r="B1" s="339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46" t="s">
        <v>230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231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232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237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48" t="s">
        <v>233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71" customFormat="1" ht="20.25">
      <c r="A15" s="167"/>
      <c r="B15" s="349" t="s">
        <v>236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8" t="s">
        <v>104</v>
      </c>
      <c r="Q15" s="349" t="e">
        <f>#REF!</f>
        <v>#REF!</v>
      </c>
      <c r="R15" s="349"/>
      <c r="S15" s="349"/>
      <c r="T15" s="349"/>
      <c r="U15" s="169"/>
      <c r="V15" s="169"/>
      <c r="W15" s="170"/>
      <c r="X15" s="170"/>
      <c r="Y15" s="170"/>
    </row>
    <row r="16" spans="1:25">
      <c r="A16" s="163"/>
      <c r="B16" s="351" t="s">
        <v>234</v>
      </c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163"/>
      <c r="Q16" s="352" t="s">
        <v>235</v>
      </c>
      <c r="R16" s="352"/>
      <c r="S16" s="352"/>
      <c r="T16" s="352"/>
      <c r="U16" s="165"/>
      <c r="V16" s="165"/>
      <c r="W16" s="165"/>
      <c r="X16" s="165"/>
      <c r="Y16" s="165"/>
    </row>
    <row r="18" spans="1:25" ht="57" customHeight="1">
      <c r="A18" s="340" t="s">
        <v>238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65"/>
      <c r="B21" s="365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6" t="s">
        <v>240</v>
      </c>
      <c r="N21" s="366"/>
      <c r="O21" s="366"/>
      <c r="P21" s="366"/>
      <c r="Q21" s="370" t="s">
        <v>241</v>
      </c>
      <c r="R21" s="370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65"/>
      <c r="B22" s="365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6" t="s">
        <v>30</v>
      </c>
      <c r="N22" s="366"/>
      <c r="O22" s="366"/>
      <c r="P22" s="366"/>
      <c r="Q22" s="370"/>
      <c r="R22" s="370"/>
      <c r="S22" s="174"/>
      <c r="T22" s="174"/>
      <c r="U22" s="175"/>
      <c r="V22" s="175"/>
      <c r="W22" s="175"/>
      <c r="X22" s="175"/>
      <c r="Y22" s="175"/>
    </row>
    <row r="23" spans="1:25" ht="15.75">
      <c r="A23" s="365"/>
      <c r="B23" s="365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177" t="s">
        <v>25</v>
      </c>
      <c r="N23" s="177" t="s">
        <v>27</v>
      </c>
      <c r="O23" s="177" t="s">
        <v>28</v>
      </c>
      <c r="P23" s="177" t="s">
        <v>29</v>
      </c>
      <c r="Q23" s="370"/>
      <c r="R23" s="370"/>
      <c r="S23" s="164"/>
      <c r="T23" s="164"/>
      <c r="U23" s="165"/>
      <c r="V23" s="165"/>
      <c r="W23" s="165"/>
      <c r="X23" s="165"/>
      <c r="Y23" s="165"/>
    </row>
    <row r="24" spans="1:25" ht="15.75">
      <c r="A24" s="367" t="s">
        <v>249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55" t="e">
        <f>#REF!</f>
        <v>#REF!</v>
      </c>
      <c r="R24" s="355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60" t="s">
        <v>81</v>
      </c>
      <c r="B26" s="360"/>
      <c r="C26" s="360"/>
      <c r="D26" s="360"/>
      <c r="E26" s="360"/>
      <c r="F26" s="360"/>
      <c r="G26" s="360"/>
      <c r="H26" s="360"/>
      <c r="I26" s="360"/>
      <c r="J26" s="360"/>
      <c r="K26" s="361" t="s">
        <v>82</v>
      </c>
      <c r="L26" s="361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62" t="s">
        <v>83</v>
      </c>
      <c r="B28" s="362"/>
      <c r="C28" s="362"/>
      <c r="D28" s="362"/>
      <c r="E28" s="362"/>
      <c r="F28" s="362"/>
      <c r="G28" s="362"/>
      <c r="H28" s="362"/>
      <c r="I28" s="362"/>
      <c r="J28" s="362"/>
      <c r="K28" s="363" t="s">
        <v>35</v>
      </c>
      <c r="L28" s="363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64" t="s">
        <v>51</v>
      </c>
      <c r="C29" s="364"/>
      <c r="D29" s="364"/>
      <c r="E29" s="364"/>
      <c r="F29" s="364"/>
      <c r="G29" s="364"/>
      <c r="H29" s="364"/>
      <c r="I29" s="364"/>
      <c r="J29" s="364"/>
      <c r="K29" s="361" t="s">
        <v>84</v>
      </c>
      <c r="L29" s="361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64" t="s">
        <v>52</v>
      </c>
      <c r="C30" s="364"/>
      <c r="D30" s="364"/>
      <c r="E30" s="364"/>
      <c r="F30" s="364"/>
      <c r="G30" s="364"/>
      <c r="H30" s="364"/>
      <c r="I30" s="364"/>
      <c r="J30" s="364"/>
      <c r="K30" s="361" t="s">
        <v>85</v>
      </c>
      <c r="L30" s="361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64" t="s">
        <v>86</v>
      </c>
      <c r="C31" s="364"/>
      <c r="D31" s="364"/>
      <c r="E31" s="364"/>
      <c r="F31" s="364"/>
      <c r="G31" s="364"/>
      <c r="H31" s="364"/>
      <c r="I31" s="364"/>
      <c r="J31" s="364"/>
      <c r="K31" s="361" t="s">
        <v>54</v>
      </c>
      <c r="L31" s="361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64" t="s">
        <v>56</v>
      </c>
      <c r="C32" s="364"/>
      <c r="D32" s="364"/>
      <c r="E32" s="364"/>
      <c r="F32" s="364"/>
      <c r="G32" s="364"/>
      <c r="H32" s="364"/>
      <c r="I32" s="364"/>
      <c r="J32" s="364"/>
      <c r="K32" s="361" t="s">
        <v>36</v>
      </c>
      <c r="L32" s="361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64" t="s">
        <v>58</v>
      </c>
      <c r="C33" s="364"/>
      <c r="D33" s="364"/>
      <c r="E33" s="364"/>
      <c r="F33" s="364"/>
      <c r="G33" s="364"/>
      <c r="H33" s="364"/>
      <c r="I33" s="364"/>
      <c r="J33" s="364"/>
      <c r="K33" s="361" t="s">
        <v>36</v>
      </c>
      <c r="L33" s="361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64" t="s">
        <v>60</v>
      </c>
      <c r="C34" s="364"/>
      <c r="D34" s="364"/>
      <c r="E34" s="364"/>
      <c r="F34" s="364"/>
      <c r="G34" s="364"/>
      <c r="H34" s="364"/>
      <c r="I34" s="364"/>
      <c r="J34" s="364"/>
      <c r="K34" s="361" t="s">
        <v>36</v>
      </c>
      <c r="L34" s="361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64" t="s">
        <v>37</v>
      </c>
      <c r="C35" s="364"/>
      <c r="D35" s="364"/>
      <c r="E35" s="364"/>
      <c r="F35" s="364"/>
      <c r="G35" s="364"/>
      <c r="H35" s="364"/>
      <c r="I35" s="364"/>
      <c r="J35" s="364"/>
      <c r="K35" s="361" t="s">
        <v>36</v>
      </c>
      <c r="L35" s="361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64" t="s">
        <v>38</v>
      </c>
      <c r="C36" s="364"/>
      <c r="D36" s="364"/>
      <c r="E36" s="364"/>
      <c r="F36" s="364"/>
      <c r="G36" s="364"/>
      <c r="H36" s="364"/>
      <c r="I36" s="364"/>
      <c r="J36" s="364"/>
      <c r="K36" s="361" t="s">
        <v>36</v>
      </c>
      <c r="L36" s="361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64" t="s">
        <v>39</v>
      </c>
      <c r="C37" s="364"/>
      <c r="D37" s="364"/>
      <c r="E37" s="364"/>
      <c r="F37" s="364"/>
      <c r="G37" s="364"/>
      <c r="H37" s="364"/>
      <c r="I37" s="364"/>
      <c r="J37" s="364"/>
      <c r="K37" s="361" t="s">
        <v>36</v>
      </c>
      <c r="L37" s="361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64" t="s">
        <v>40</v>
      </c>
      <c r="C38" s="364"/>
      <c r="D38" s="364"/>
      <c r="E38" s="364"/>
      <c r="F38" s="364"/>
      <c r="G38" s="364"/>
      <c r="H38" s="364"/>
      <c r="I38" s="364"/>
      <c r="J38" s="364"/>
      <c r="K38" s="361" t="s">
        <v>36</v>
      </c>
      <c r="L38" s="361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64" t="s">
        <v>41</v>
      </c>
      <c r="C39" s="364"/>
      <c r="D39" s="364"/>
      <c r="E39" s="364"/>
      <c r="F39" s="364"/>
      <c r="G39" s="364"/>
      <c r="H39" s="364"/>
      <c r="I39" s="364"/>
      <c r="J39" s="364"/>
      <c r="K39" s="361" t="s">
        <v>36</v>
      </c>
      <c r="L39" s="361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64" t="s">
        <v>62</v>
      </c>
      <c r="C40" s="364"/>
      <c r="D40" s="364"/>
      <c r="E40" s="364"/>
      <c r="F40" s="364"/>
      <c r="G40" s="364"/>
      <c r="H40" s="364"/>
      <c r="I40" s="364"/>
      <c r="J40" s="364"/>
      <c r="K40" s="361" t="s">
        <v>36</v>
      </c>
      <c r="L40" s="361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64" t="s">
        <v>64</v>
      </c>
      <c r="C41" s="364"/>
      <c r="D41" s="364"/>
      <c r="E41" s="364"/>
      <c r="F41" s="364"/>
      <c r="G41" s="364"/>
      <c r="H41" s="364"/>
      <c r="I41" s="364"/>
      <c r="J41" s="364"/>
      <c r="K41" s="361" t="s">
        <v>44</v>
      </c>
      <c r="L41" s="361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64" t="s">
        <v>42</v>
      </c>
      <c r="C42" s="364"/>
      <c r="D42" s="364"/>
      <c r="E42" s="364"/>
      <c r="F42" s="364"/>
      <c r="G42" s="364"/>
      <c r="H42" s="364"/>
      <c r="I42" s="364"/>
      <c r="J42" s="364"/>
      <c r="K42" s="361" t="s">
        <v>44</v>
      </c>
      <c r="L42" s="361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64" t="s">
        <v>45</v>
      </c>
      <c r="C43" s="364"/>
      <c r="D43" s="364"/>
      <c r="E43" s="364"/>
      <c r="F43" s="364"/>
      <c r="G43" s="364"/>
      <c r="H43" s="364"/>
      <c r="I43" s="364"/>
      <c r="J43" s="364"/>
      <c r="K43" s="361" t="s">
        <v>44</v>
      </c>
      <c r="L43" s="361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64" t="s">
        <v>46</v>
      </c>
      <c r="C44" s="364"/>
      <c r="D44" s="364"/>
      <c r="E44" s="364"/>
      <c r="F44" s="364"/>
      <c r="G44" s="364"/>
      <c r="H44" s="364"/>
      <c r="I44" s="364"/>
      <c r="J44" s="364"/>
      <c r="K44" s="361" t="s">
        <v>44</v>
      </c>
      <c r="L44" s="361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64" t="s">
        <v>43</v>
      </c>
      <c r="C45" s="364"/>
      <c r="D45" s="364"/>
      <c r="E45" s="364"/>
      <c r="F45" s="364"/>
      <c r="G45" s="364"/>
      <c r="H45" s="364"/>
      <c r="I45" s="364"/>
      <c r="J45" s="364"/>
      <c r="K45" s="361" t="s">
        <v>44</v>
      </c>
      <c r="L45" s="361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71" t="s">
        <v>47</v>
      </c>
      <c r="C46" s="371"/>
      <c r="D46" s="371"/>
      <c r="E46" s="371"/>
      <c r="F46" s="371"/>
      <c r="G46" s="371"/>
      <c r="H46" s="371"/>
      <c r="I46" s="371"/>
      <c r="J46" s="371"/>
      <c r="K46" s="361" t="s">
        <v>44</v>
      </c>
      <c r="L46" s="361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64" t="s">
        <v>45</v>
      </c>
      <c r="C47" s="364"/>
      <c r="D47" s="364"/>
      <c r="E47" s="364"/>
      <c r="F47" s="364"/>
      <c r="G47" s="364"/>
      <c r="H47" s="364"/>
      <c r="I47" s="364"/>
      <c r="J47" s="364"/>
      <c r="K47" s="361" t="s">
        <v>44</v>
      </c>
      <c r="L47" s="361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64" t="s">
        <v>43</v>
      </c>
      <c r="C48" s="364"/>
      <c r="D48" s="364"/>
      <c r="E48" s="364"/>
      <c r="F48" s="364"/>
      <c r="G48" s="364"/>
      <c r="H48" s="364"/>
      <c r="I48" s="364"/>
      <c r="J48" s="364"/>
      <c r="K48" s="361" t="s">
        <v>44</v>
      </c>
      <c r="L48" s="361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64" t="s">
        <v>66</v>
      </c>
      <c r="C49" s="364"/>
      <c r="D49" s="364"/>
      <c r="E49" s="364"/>
      <c r="F49" s="364"/>
      <c r="G49" s="364"/>
      <c r="H49" s="364"/>
      <c r="I49" s="364"/>
      <c r="J49" s="364"/>
      <c r="K49" s="361" t="s">
        <v>44</v>
      </c>
      <c r="L49" s="361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64" t="s">
        <v>68</v>
      </c>
      <c r="C50" s="364"/>
      <c r="D50" s="364"/>
      <c r="E50" s="364"/>
      <c r="F50" s="364"/>
      <c r="G50" s="364"/>
      <c r="H50" s="364"/>
      <c r="I50" s="364"/>
      <c r="J50" s="364"/>
      <c r="K50" s="361" t="s">
        <v>44</v>
      </c>
      <c r="L50" s="361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64" t="s">
        <v>70</v>
      </c>
      <c r="C51" s="364"/>
      <c r="D51" s="364"/>
      <c r="E51" s="364"/>
      <c r="F51" s="364"/>
      <c r="G51" s="364"/>
      <c r="H51" s="364"/>
      <c r="I51" s="364"/>
      <c r="J51" s="364"/>
      <c r="K51" s="361" t="s">
        <v>44</v>
      </c>
      <c r="L51" s="361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64" t="s">
        <v>37</v>
      </c>
      <c r="C52" s="364"/>
      <c r="D52" s="364"/>
      <c r="E52" s="364"/>
      <c r="F52" s="364"/>
      <c r="G52" s="364"/>
      <c r="H52" s="364"/>
      <c r="I52" s="364"/>
      <c r="J52" s="364"/>
      <c r="K52" s="361" t="s">
        <v>44</v>
      </c>
      <c r="L52" s="361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64" t="s">
        <v>38</v>
      </c>
      <c r="C53" s="364"/>
      <c r="D53" s="364"/>
      <c r="E53" s="364"/>
      <c r="F53" s="364"/>
      <c r="G53" s="364"/>
      <c r="H53" s="364"/>
      <c r="I53" s="364"/>
      <c r="J53" s="364"/>
      <c r="K53" s="361" t="s">
        <v>44</v>
      </c>
      <c r="L53" s="361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64" t="s">
        <v>39</v>
      </c>
      <c r="C54" s="364"/>
      <c r="D54" s="364"/>
      <c r="E54" s="364"/>
      <c r="F54" s="364"/>
      <c r="G54" s="364"/>
      <c r="H54" s="364"/>
      <c r="I54" s="364"/>
      <c r="J54" s="364"/>
      <c r="K54" s="361" t="s">
        <v>44</v>
      </c>
      <c r="L54" s="361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64" t="s">
        <v>40</v>
      </c>
      <c r="C55" s="364"/>
      <c r="D55" s="364"/>
      <c r="E55" s="364"/>
      <c r="F55" s="364"/>
      <c r="G55" s="364"/>
      <c r="H55" s="364"/>
      <c r="I55" s="364"/>
      <c r="J55" s="364"/>
      <c r="K55" s="361" t="s">
        <v>44</v>
      </c>
      <c r="L55" s="361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64" t="s">
        <v>41</v>
      </c>
      <c r="C56" s="364"/>
      <c r="D56" s="364"/>
      <c r="E56" s="364"/>
      <c r="F56" s="364"/>
      <c r="G56" s="364"/>
      <c r="H56" s="364"/>
      <c r="I56" s="364"/>
      <c r="J56" s="364"/>
      <c r="K56" s="361" t="s">
        <v>44</v>
      </c>
      <c r="L56" s="361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64" t="s">
        <v>72</v>
      </c>
      <c r="C57" s="364"/>
      <c r="D57" s="364"/>
      <c r="E57" s="364"/>
      <c r="F57" s="364"/>
      <c r="G57" s="364"/>
      <c r="H57" s="364"/>
      <c r="I57" s="364"/>
      <c r="J57" s="364"/>
      <c r="K57" s="361" t="s">
        <v>44</v>
      </c>
      <c r="L57" s="361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72" t="s">
        <v>207</v>
      </c>
      <c r="C58" s="372"/>
      <c r="D58" s="372"/>
      <c r="E58" s="372"/>
      <c r="F58" s="372"/>
      <c r="G58" s="372"/>
      <c r="H58" s="372"/>
      <c r="I58" s="372"/>
      <c r="J58" s="372"/>
      <c r="K58" s="361" t="s">
        <v>84</v>
      </c>
      <c r="L58" s="361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0" t="s">
        <v>242</v>
      </c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66" t="s">
        <v>243</v>
      </c>
      <c r="B63" s="366"/>
      <c r="C63" s="366"/>
      <c r="D63" s="366"/>
      <c r="E63" s="366"/>
      <c r="F63" s="366"/>
      <c r="G63" s="366"/>
      <c r="H63" s="366"/>
      <c r="I63" s="366"/>
      <c r="J63" s="366"/>
      <c r="K63" s="366"/>
      <c r="L63" s="366"/>
      <c r="M63" s="366" t="s">
        <v>240</v>
      </c>
      <c r="N63" s="366"/>
      <c r="O63" s="366"/>
      <c r="P63" s="366"/>
      <c r="Q63" s="370" t="s">
        <v>241</v>
      </c>
      <c r="R63" s="370"/>
      <c r="S63" s="164"/>
      <c r="T63" s="164"/>
      <c r="U63" s="165"/>
      <c r="V63" s="165"/>
      <c r="W63" s="165"/>
      <c r="X63" s="165"/>
      <c r="Y63" s="165"/>
    </row>
    <row r="64" spans="1:25" ht="15.75">
      <c r="A64" s="366"/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 t="s">
        <v>30</v>
      </c>
      <c r="N64" s="366"/>
      <c r="O64" s="366"/>
      <c r="P64" s="366"/>
      <c r="Q64" s="370"/>
      <c r="R64" s="370"/>
      <c r="S64" s="164"/>
      <c r="T64" s="164"/>
      <c r="U64" s="165"/>
      <c r="V64" s="165"/>
      <c r="W64" s="165"/>
      <c r="X64" s="165"/>
      <c r="Y64" s="165"/>
    </row>
    <row r="65" spans="1:25" ht="15.75">
      <c r="A65" s="366"/>
      <c r="B65" s="366"/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177" t="s">
        <v>25</v>
      </c>
      <c r="N65" s="177" t="s">
        <v>27</v>
      </c>
      <c r="O65" s="177" t="s">
        <v>28</v>
      </c>
      <c r="P65" s="177" t="s">
        <v>29</v>
      </c>
      <c r="Q65" s="370"/>
      <c r="R65" s="370"/>
      <c r="S65" s="164"/>
      <c r="T65" s="164"/>
      <c r="U65" s="165"/>
      <c r="V65" s="165"/>
      <c r="W65" s="165"/>
      <c r="X65" s="165"/>
      <c r="Y65" s="165"/>
    </row>
    <row r="66" spans="1:25" ht="15.75">
      <c r="A66" s="367" t="s">
        <v>244</v>
      </c>
      <c r="B66" s="368"/>
      <c r="C66" s="368"/>
      <c r="D66" s="368"/>
      <c r="E66" s="368"/>
      <c r="F66" s="368"/>
      <c r="G66" s="368"/>
      <c r="H66" s="368"/>
      <c r="I66" s="368"/>
      <c r="J66" s="368"/>
      <c r="K66" s="368"/>
      <c r="L66" s="369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55" t="e">
        <f>#REF!</f>
        <v>#REF!</v>
      </c>
      <c r="R66" s="355"/>
      <c r="S66" s="164"/>
      <c r="T66" s="164"/>
      <c r="U66" s="165"/>
      <c r="V66" s="165"/>
      <c r="W66" s="165"/>
      <c r="X66" s="165"/>
      <c r="Y66" s="165"/>
    </row>
    <row r="67" spans="1:25" ht="15.75">
      <c r="A67" s="367" t="s">
        <v>245</v>
      </c>
      <c r="B67" s="368"/>
      <c r="C67" s="368"/>
      <c r="D67" s="368"/>
      <c r="E67" s="368"/>
      <c r="F67" s="368"/>
      <c r="G67" s="368"/>
      <c r="H67" s="368"/>
      <c r="I67" s="368"/>
      <c r="J67" s="368"/>
      <c r="K67" s="368"/>
      <c r="L67" s="369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56" t="e">
        <f>#REF!</f>
        <v>#REF!</v>
      </c>
      <c r="R67" s="356"/>
      <c r="S67" s="164"/>
      <c r="T67" s="164"/>
      <c r="U67" s="165"/>
      <c r="V67" s="165"/>
      <c r="W67" s="165"/>
      <c r="X67" s="165"/>
      <c r="Y67" s="165"/>
    </row>
    <row r="68" spans="1:25" ht="15.75">
      <c r="A68" s="367" t="s">
        <v>246</v>
      </c>
      <c r="B68" s="368"/>
      <c r="C68" s="368"/>
      <c r="D68" s="368"/>
      <c r="E68" s="368"/>
      <c r="F68" s="368"/>
      <c r="G68" s="368"/>
      <c r="H68" s="368"/>
      <c r="I68" s="368"/>
      <c r="J68" s="368"/>
      <c r="K68" s="368"/>
      <c r="L68" s="369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56" t="e">
        <f>#REF!</f>
        <v>#REF!</v>
      </c>
      <c r="R68" s="356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66" t="s">
        <v>243</v>
      </c>
      <c r="B71" s="366"/>
      <c r="C71" s="366"/>
      <c r="D71" s="366"/>
      <c r="E71" s="366"/>
      <c r="F71" s="366"/>
      <c r="G71" s="366"/>
      <c r="H71" s="366"/>
      <c r="I71" s="366"/>
      <c r="J71" s="366"/>
      <c r="K71" s="366"/>
      <c r="L71" s="366"/>
      <c r="M71" s="366" t="s">
        <v>240</v>
      </c>
      <c r="N71" s="366"/>
      <c r="O71" s="366"/>
      <c r="P71" s="366"/>
      <c r="Q71" s="370" t="s">
        <v>241</v>
      </c>
      <c r="R71" s="370"/>
      <c r="S71" s="164"/>
      <c r="T71" s="164"/>
      <c r="U71" s="165"/>
      <c r="V71" s="165"/>
      <c r="W71" s="165"/>
      <c r="X71" s="165"/>
      <c r="Y71" s="165"/>
    </row>
    <row r="72" spans="1:25" ht="15.75">
      <c r="A72" s="366"/>
      <c r="B72" s="366"/>
      <c r="C72" s="366"/>
      <c r="D72" s="366"/>
      <c r="E72" s="366"/>
      <c r="F72" s="366"/>
      <c r="G72" s="366"/>
      <c r="H72" s="366"/>
      <c r="I72" s="366"/>
      <c r="J72" s="366"/>
      <c r="K72" s="366"/>
      <c r="L72" s="366"/>
      <c r="M72" s="366" t="s">
        <v>30</v>
      </c>
      <c r="N72" s="366"/>
      <c r="O72" s="366"/>
      <c r="P72" s="366"/>
      <c r="Q72" s="370"/>
      <c r="R72" s="370"/>
      <c r="S72" s="164"/>
      <c r="T72" s="164"/>
      <c r="U72" s="165"/>
      <c r="V72" s="165"/>
      <c r="W72" s="165"/>
      <c r="X72" s="165"/>
      <c r="Y72" s="165"/>
    </row>
    <row r="73" spans="1:25" ht="15.75">
      <c r="A73" s="366"/>
      <c r="B73" s="366"/>
      <c r="C73" s="366"/>
      <c r="D73" s="366"/>
      <c r="E73" s="366"/>
      <c r="F73" s="366"/>
      <c r="G73" s="366"/>
      <c r="H73" s="366"/>
      <c r="I73" s="366"/>
      <c r="J73" s="366"/>
      <c r="K73" s="366"/>
      <c r="L73" s="366"/>
      <c r="M73" s="177" t="s">
        <v>25</v>
      </c>
      <c r="N73" s="177" t="s">
        <v>27</v>
      </c>
      <c r="O73" s="177" t="s">
        <v>28</v>
      </c>
      <c r="P73" s="177" t="s">
        <v>29</v>
      </c>
      <c r="Q73" s="370"/>
      <c r="R73" s="370"/>
      <c r="S73" s="164"/>
      <c r="T73" s="164"/>
      <c r="U73" s="165"/>
      <c r="V73" s="165"/>
      <c r="W73" s="165"/>
      <c r="X73" s="165"/>
      <c r="Y73" s="165"/>
    </row>
    <row r="74" spans="1:25" ht="15.75">
      <c r="A74" s="367" t="s">
        <v>244</v>
      </c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9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55" t="e">
        <f>#REF!</f>
        <v>#REF!</v>
      </c>
      <c r="R74" s="355"/>
      <c r="S74" s="164"/>
      <c r="T74" s="164"/>
      <c r="U74" s="165"/>
      <c r="V74" s="165"/>
      <c r="W74" s="165"/>
      <c r="X74" s="165"/>
      <c r="Y74" s="165"/>
    </row>
    <row r="75" spans="1:25" ht="15.75">
      <c r="A75" s="367" t="s">
        <v>248</v>
      </c>
      <c r="B75" s="368"/>
      <c r="C75" s="368"/>
      <c r="D75" s="368"/>
      <c r="E75" s="368"/>
      <c r="F75" s="368"/>
      <c r="G75" s="368"/>
      <c r="H75" s="368"/>
      <c r="I75" s="368"/>
      <c r="J75" s="368"/>
      <c r="K75" s="368"/>
      <c r="L75" s="369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56" t="e">
        <f>#REF!</f>
        <v>#REF!</v>
      </c>
      <c r="R75" s="356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0" t="s">
        <v>208</v>
      </c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</row>
    <row r="78" spans="1:25" s="147" customFormat="1" ht="21.75" customHeight="1">
      <c r="B78" s="148" t="s">
        <v>210</v>
      </c>
    </row>
    <row r="79" spans="1:25" ht="18" customHeight="1">
      <c r="A79" s="343" t="s">
        <v>209</v>
      </c>
      <c r="B79" s="344" t="s">
        <v>92</v>
      </c>
      <c r="C79" s="344"/>
      <c r="D79" s="344"/>
      <c r="E79" s="344"/>
      <c r="F79" s="344"/>
      <c r="G79" s="344"/>
      <c r="H79" s="344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</row>
    <row r="80" spans="1:25">
      <c r="A80" s="343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43" t="s">
        <v>209</v>
      </c>
      <c r="B113" s="344" t="s">
        <v>211</v>
      </c>
      <c r="C113" s="344"/>
      <c r="D113" s="344"/>
      <c r="E113" s="344"/>
      <c r="F113" s="344"/>
      <c r="G113" s="344"/>
      <c r="H113" s="344"/>
      <c r="I113" s="344"/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</row>
    <row r="114" spans="1:25">
      <c r="A114" s="343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43" t="s">
        <v>209</v>
      </c>
      <c r="B147" s="344" t="s">
        <v>212</v>
      </c>
      <c r="C147" s="344"/>
      <c r="D147" s="344"/>
      <c r="E147" s="344"/>
      <c r="F147" s="344"/>
      <c r="G147" s="344"/>
      <c r="H147" s="344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</row>
    <row r="148" spans="1:25">
      <c r="A148" s="343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43" t="s">
        <v>209</v>
      </c>
      <c r="B181" s="344" t="s">
        <v>213</v>
      </c>
      <c r="C181" s="344"/>
      <c r="D181" s="344"/>
      <c r="E181" s="344"/>
      <c r="F181" s="344"/>
      <c r="G181" s="344"/>
      <c r="H181" s="344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</row>
    <row r="182" spans="1:25">
      <c r="A182" s="343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43" t="s">
        <v>209</v>
      </c>
      <c r="B215" s="344" t="s">
        <v>214</v>
      </c>
      <c r="C215" s="344"/>
      <c r="D215" s="344"/>
      <c r="E215" s="344"/>
      <c r="F215" s="344"/>
      <c r="G215" s="344"/>
      <c r="H215" s="344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S215" s="344"/>
      <c r="T215" s="344"/>
      <c r="U215" s="344"/>
      <c r="V215" s="344"/>
      <c r="W215" s="344"/>
      <c r="X215" s="344"/>
      <c r="Y215" s="344"/>
    </row>
    <row r="216" spans="1:25">
      <c r="A216" s="343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0" t="s">
        <v>216</v>
      </c>
      <c r="B251" s="340"/>
      <c r="C251" s="340"/>
      <c r="D251" s="340"/>
      <c r="E251" s="340"/>
      <c r="F251" s="340"/>
      <c r="G251" s="340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340"/>
      <c r="S251" s="340"/>
      <c r="T251" s="340"/>
      <c r="U251" s="340"/>
      <c r="V251" s="340"/>
      <c r="W251" s="340"/>
      <c r="X251" s="340"/>
      <c r="Y251" s="340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43" t="s">
        <v>209</v>
      </c>
      <c r="B253" s="344" t="s">
        <v>92</v>
      </c>
      <c r="C253" s="344"/>
      <c r="D253" s="344"/>
      <c r="E253" s="344"/>
      <c r="F253" s="344"/>
      <c r="G253" s="344"/>
      <c r="H253" s="344"/>
      <c r="I253" s="344"/>
      <c r="J253" s="344"/>
      <c r="K253" s="344"/>
      <c r="L253" s="344"/>
      <c r="M253" s="344"/>
      <c r="N253" s="344"/>
      <c r="O253" s="344"/>
      <c r="P253" s="344"/>
      <c r="Q253" s="344"/>
      <c r="R253" s="344"/>
      <c r="S253" s="344"/>
      <c r="T253" s="344"/>
      <c r="U253" s="344"/>
      <c r="V253" s="344"/>
      <c r="W253" s="344"/>
      <c r="X253" s="344"/>
      <c r="Y253" s="344"/>
    </row>
    <row r="254" spans="1:167">
      <c r="A254" s="343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43" t="s">
        <v>209</v>
      </c>
      <c r="B287" s="344" t="s">
        <v>211</v>
      </c>
      <c r="C287" s="344"/>
      <c r="D287" s="344"/>
      <c r="E287" s="344"/>
      <c r="F287" s="344"/>
      <c r="G287" s="344"/>
      <c r="H287" s="344"/>
      <c r="I287" s="344"/>
      <c r="J287" s="344"/>
      <c r="K287" s="344"/>
      <c r="L287" s="344"/>
      <c r="M287" s="344"/>
      <c r="N287" s="344"/>
      <c r="O287" s="344"/>
      <c r="P287" s="344"/>
      <c r="Q287" s="344"/>
      <c r="R287" s="344"/>
      <c r="S287" s="344"/>
      <c r="T287" s="344"/>
      <c r="U287" s="344"/>
      <c r="V287" s="344"/>
      <c r="W287" s="344"/>
      <c r="X287" s="344"/>
      <c r="Y287" s="344"/>
    </row>
    <row r="288" spans="1:25">
      <c r="A288" s="343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43" t="s">
        <v>209</v>
      </c>
      <c r="B321" s="344" t="s">
        <v>217</v>
      </c>
      <c r="C321" s="344"/>
      <c r="D321" s="344"/>
      <c r="E321" s="344"/>
      <c r="F321" s="344"/>
      <c r="G321" s="344"/>
      <c r="H321" s="344"/>
      <c r="I321" s="344"/>
      <c r="J321" s="344"/>
      <c r="K321" s="344"/>
      <c r="L321" s="344"/>
      <c r="M321" s="344"/>
      <c r="N321" s="344"/>
      <c r="O321" s="344"/>
      <c r="P321" s="344"/>
      <c r="Q321" s="344"/>
      <c r="R321" s="344"/>
      <c r="S321" s="344"/>
      <c r="T321" s="344"/>
      <c r="U321" s="344"/>
      <c r="V321" s="344"/>
      <c r="W321" s="344"/>
      <c r="X321" s="344"/>
      <c r="Y321" s="344"/>
    </row>
    <row r="322" spans="1:25">
      <c r="A322" s="343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43" t="s">
        <v>209</v>
      </c>
      <c r="B355" s="344" t="s">
        <v>212</v>
      </c>
      <c r="C355" s="344"/>
      <c r="D355" s="344"/>
      <c r="E355" s="344"/>
      <c r="F355" s="344"/>
      <c r="G355" s="344"/>
      <c r="H355" s="344"/>
      <c r="I355" s="344"/>
      <c r="J355" s="344"/>
      <c r="K355" s="344"/>
      <c r="L355" s="344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</row>
    <row r="356" spans="1:25">
      <c r="A356" s="343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43" t="s">
        <v>209</v>
      </c>
      <c r="B389" s="344" t="s">
        <v>213</v>
      </c>
      <c r="C389" s="344"/>
      <c r="D389" s="344"/>
      <c r="E389" s="344"/>
      <c r="F389" s="344"/>
      <c r="G389" s="344"/>
      <c r="H389" s="344"/>
      <c r="I389" s="344"/>
      <c r="J389" s="344"/>
      <c r="K389" s="344"/>
      <c r="L389" s="344"/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</row>
    <row r="390" spans="1:25">
      <c r="A390" s="343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43" t="s">
        <v>209</v>
      </c>
      <c r="B423" s="344" t="s">
        <v>214</v>
      </c>
      <c r="C423" s="344"/>
      <c r="D423" s="344"/>
      <c r="E423" s="344"/>
      <c r="F423" s="344"/>
      <c r="G423" s="344"/>
      <c r="H423" s="344"/>
      <c r="I423" s="344"/>
      <c r="J423" s="344"/>
      <c r="K423" s="344"/>
      <c r="L423" s="344"/>
      <c r="M423" s="344"/>
      <c r="N423" s="344"/>
      <c r="O423" s="344"/>
      <c r="P423" s="344"/>
      <c r="Q423" s="344"/>
      <c r="R423" s="344"/>
      <c r="S423" s="344"/>
      <c r="T423" s="344"/>
      <c r="U423" s="344"/>
      <c r="V423" s="344"/>
      <c r="W423" s="344"/>
      <c r="X423" s="344"/>
      <c r="Y423" s="344"/>
    </row>
    <row r="424" spans="1:25">
      <c r="A424" s="343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43" t="s">
        <v>209</v>
      </c>
      <c r="B457" s="357" t="s">
        <v>304</v>
      </c>
      <c r="C457" s="357"/>
      <c r="D457" s="357"/>
      <c r="E457" s="357"/>
      <c r="F457" s="357"/>
      <c r="G457" s="357"/>
      <c r="H457" s="357"/>
      <c r="I457" s="357"/>
      <c r="J457" s="357"/>
      <c r="K457" s="357"/>
      <c r="L457" s="357"/>
      <c r="M457" s="357"/>
      <c r="N457" s="357"/>
      <c r="O457" s="357"/>
      <c r="P457" s="357"/>
      <c r="Q457" s="357"/>
      <c r="R457" s="357"/>
      <c r="S457" s="357"/>
      <c r="T457" s="357"/>
      <c r="U457" s="357"/>
      <c r="V457" s="357"/>
      <c r="W457" s="357"/>
      <c r="X457" s="357"/>
      <c r="Y457" s="357"/>
    </row>
    <row r="458" spans="1:25">
      <c r="A458" s="343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43" t="s">
        <v>209</v>
      </c>
      <c r="B491" s="358" t="s">
        <v>305</v>
      </c>
      <c r="C491" s="358"/>
      <c r="D491" s="358"/>
      <c r="E491" s="358"/>
      <c r="F491" s="358"/>
      <c r="G491" s="358"/>
      <c r="H491" s="358"/>
      <c r="I491" s="358"/>
      <c r="J491" s="358"/>
      <c r="K491" s="358"/>
      <c r="L491" s="358"/>
      <c r="M491" s="358"/>
      <c r="N491" s="358"/>
      <c r="O491" s="358"/>
      <c r="P491" s="358"/>
      <c r="Q491" s="358"/>
      <c r="R491" s="358"/>
      <c r="S491" s="358"/>
      <c r="T491" s="358"/>
      <c r="U491" s="358"/>
      <c r="V491" s="358"/>
      <c r="W491" s="358"/>
      <c r="X491" s="358"/>
      <c r="Y491" s="358"/>
    </row>
    <row r="492" spans="1:25">
      <c r="A492" s="343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53"/>
      <c r="C529" s="353"/>
      <c r="D529" s="353"/>
      <c r="E529" s="353"/>
      <c r="F529" s="353"/>
      <c r="G529" s="353"/>
      <c r="H529" s="353"/>
      <c r="I529" s="353"/>
      <c r="J529" s="353"/>
      <c r="K529" s="353"/>
      <c r="L529" s="353"/>
      <c r="M529" s="353"/>
      <c r="N529" s="353" t="s">
        <v>30</v>
      </c>
      <c r="O529" s="353"/>
      <c r="P529" s="353"/>
      <c r="Q529" s="353"/>
      <c r="R529" s="353"/>
    </row>
    <row r="530" spans="1:25">
      <c r="A530" s="155"/>
      <c r="B530" s="353"/>
      <c r="C530" s="353"/>
      <c r="D530" s="353"/>
      <c r="E530" s="353"/>
      <c r="F530" s="353"/>
      <c r="G530" s="353"/>
      <c r="H530" s="353"/>
      <c r="I530" s="353"/>
      <c r="J530" s="353"/>
      <c r="K530" s="353"/>
      <c r="L530" s="353"/>
      <c r="M530" s="353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54" t="s">
        <v>218</v>
      </c>
      <c r="C531" s="354"/>
      <c r="D531" s="354"/>
      <c r="E531" s="354"/>
      <c r="F531" s="354"/>
      <c r="G531" s="354"/>
      <c r="H531" s="354"/>
      <c r="I531" s="354"/>
      <c r="J531" s="354"/>
      <c r="K531" s="354"/>
      <c r="L531" s="354"/>
      <c r="M531" s="354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53"/>
      <c r="C535" s="353"/>
      <c r="D535" s="353"/>
      <c r="E535" s="353"/>
      <c r="F535" s="353"/>
      <c r="G535" s="353"/>
      <c r="H535" s="353"/>
      <c r="I535" s="353"/>
      <c r="J535" s="353"/>
      <c r="K535" s="353"/>
      <c r="L535" s="353"/>
      <c r="M535" s="353"/>
      <c r="N535" s="120" t="s">
        <v>303</v>
      </c>
    </row>
    <row r="536" spans="1:25" ht="29.25" customHeight="1">
      <c r="B536" s="359" t="s">
        <v>306</v>
      </c>
      <c r="C536" s="354"/>
      <c r="D536" s="354"/>
      <c r="E536" s="354"/>
      <c r="F536" s="354"/>
      <c r="G536" s="354"/>
      <c r="H536" s="354"/>
      <c r="I536" s="354"/>
      <c r="J536" s="354"/>
      <c r="K536" s="354"/>
      <c r="L536" s="354"/>
      <c r="M536" s="354"/>
      <c r="N536" s="158" t="e">
        <f>#REF!</f>
        <v>#REF!</v>
      </c>
    </row>
    <row r="538" spans="1:25" ht="57" customHeight="1">
      <c r="A538" s="340" t="s">
        <v>219</v>
      </c>
      <c r="B538" s="340"/>
      <c r="C538" s="340"/>
      <c r="D538" s="340"/>
      <c r="E538" s="340"/>
      <c r="F538" s="340"/>
      <c r="G538" s="340"/>
      <c r="H538" s="340"/>
      <c r="I538" s="340"/>
      <c r="J538" s="340"/>
      <c r="K538" s="340"/>
      <c r="L538" s="340"/>
      <c r="M538" s="340"/>
      <c r="N538" s="340"/>
      <c r="O538" s="340"/>
      <c r="P538" s="340"/>
      <c r="Q538" s="340"/>
      <c r="R538" s="340"/>
      <c r="S538" s="340"/>
      <c r="T538" s="340"/>
      <c r="U538" s="340"/>
      <c r="V538" s="340"/>
      <c r="W538" s="340"/>
      <c r="X538" s="340"/>
      <c r="Y538" s="340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43" t="s">
        <v>209</v>
      </c>
      <c r="B540" s="344" t="s">
        <v>92</v>
      </c>
      <c r="C540" s="344"/>
      <c r="D540" s="344"/>
      <c r="E540" s="344"/>
      <c r="F540" s="344"/>
      <c r="G540" s="344"/>
      <c r="H540" s="344"/>
      <c r="I540" s="344"/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</row>
    <row r="541" spans="1:25">
      <c r="A541" s="343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43" t="s">
        <v>209</v>
      </c>
      <c r="B574" s="344" t="s">
        <v>211</v>
      </c>
      <c r="C574" s="344"/>
      <c r="D574" s="344"/>
      <c r="E574" s="344"/>
      <c r="F574" s="344"/>
      <c r="G574" s="344"/>
      <c r="H574" s="344"/>
      <c r="I574" s="344"/>
      <c r="J574" s="344"/>
      <c r="K574" s="344"/>
      <c r="L574" s="344"/>
      <c r="M574" s="344"/>
      <c r="N574" s="344"/>
      <c r="O574" s="344"/>
      <c r="P574" s="344"/>
      <c r="Q574" s="344"/>
      <c r="R574" s="344"/>
      <c r="S574" s="344"/>
      <c r="T574" s="344"/>
      <c r="U574" s="344"/>
      <c r="V574" s="344"/>
      <c r="W574" s="344"/>
      <c r="X574" s="344"/>
      <c r="Y574" s="344"/>
    </row>
    <row r="575" spans="1:25">
      <c r="A575" s="343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43" t="s">
        <v>209</v>
      </c>
      <c r="B608" s="344" t="s">
        <v>212</v>
      </c>
      <c r="C608" s="344"/>
      <c r="D608" s="344"/>
      <c r="E608" s="344"/>
      <c r="F608" s="344"/>
      <c r="G608" s="344"/>
      <c r="H608" s="344"/>
      <c r="I608" s="344"/>
      <c r="J608" s="344"/>
      <c r="K608" s="344"/>
      <c r="L608" s="344"/>
      <c r="M608" s="344"/>
      <c r="N608" s="344"/>
      <c r="O608" s="344"/>
      <c r="P608" s="344"/>
      <c r="Q608" s="344"/>
      <c r="R608" s="344"/>
      <c r="S608" s="344"/>
      <c r="T608" s="344"/>
      <c r="U608" s="344"/>
      <c r="V608" s="344"/>
      <c r="W608" s="344"/>
      <c r="X608" s="344"/>
      <c r="Y608" s="344"/>
    </row>
    <row r="609" spans="1:25">
      <c r="A609" s="343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43" t="s">
        <v>209</v>
      </c>
      <c r="B642" s="344" t="s">
        <v>213</v>
      </c>
      <c r="C642" s="344"/>
      <c r="D642" s="344"/>
      <c r="E642" s="344"/>
      <c r="F642" s="344"/>
      <c r="G642" s="344"/>
      <c r="H642" s="344"/>
      <c r="I642" s="344"/>
      <c r="J642" s="344"/>
      <c r="K642" s="344"/>
      <c r="L642" s="344"/>
      <c r="M642" s="344"/>
      <c r="N642" s="344"/>
      <c r="O642" s="344"/>
      <c r="P642" s="344"/>
      <c r="Q642" s="344"/>
      <c r="R642" s="344"/>
      <c r="S642" s="344"/>
      <c r="T642" s="344"/>
      <c r="U642" s="344"/>
      <c r="V642" s="344"/>
      <c r="W642" s="344"/>
      <c r="X642" s="344"/>
      <c r="Y642" s="344"/>
    </row>
    <row r="643" spans="1:25">
      <c r="A643" s="343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43" t="s">
        <v>209</v>
      </c>
      <c r="B676" s="344" t="s">
        <v>214</v>
      </c>
      <c r="C676" s="344"/>
      <c r="D676" s="344"/>
      <c r="E676" s="344"/>
      <c r="F676" s="344"/>
      <c r="G676" s="344"/>
      <c r="H676" s="344"/>
      <c r="I676" s="344"/>
      <c r="J676" s="344"/>
      <c r="K676" s="344"/>
      <c r="L676" s="344"/>
      <c r="M676" s="344"/>
      <c r="N676" s="344"/>
      <c r="O676" s="344"/>
      <c r="P676" s="344"/>
      <c r="Q676" s="344"/>
      <c r="R676" s="344"/>
      <c r="S676" s="344"/>
      <c r="T676" s="344"/>
      <c r="U676" s="344"/>
      <c r="V676" s="344"/>
      <c r="W676" s="344"/>
      <c r="X676" s="344"/>
      <c r="Y676" s="344"/>
    </row>
    <row r="677" spans="1:25">
      <c r="A677" s="343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43" t="s">
        <v>209</v>
      </c>
      <c r="B710" s="344" t="s">
        <v>220</v>
      </c>
      <c r="C710" s="344"/>
      <c r="D710" s="344"/>
      <c r="E710" s="344"/>
      <c r="F710" s="344"/>
      <c r="G710" s="344"/>
      <c r="H710" s="344"/>
      <c r="I710" s="344"/>
      <c r="J710" s="344"/>
      <c r="K710" s="344"/>
      <c r="L710" s="344"/>
      <c r="M710" s="344"/>
      <c r="N710" s="344"/>
      <c r="O710" s="344"/>
      <c r="P710" s="344"/>
      <c r="Q710" s="344"/>
      <c r="R710" s="344"/>
      <c r="S710" s="344"/>
      <c r="T710" s="344"/>
      <c r="U710" s="344"/>
      <c r="V710" s="344"/>
      <c r="W710" s="344"/>
      <c r="X710" s="344"/>
      <c r="Y710" s="344"/>
    </row>
    <row r="711" spans="1:25">
      <c r="A711" s="343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43" t="s">
        <v>209</v>
      </c>
      <c r="B744" s="344" t="s">
        <v>311</v>
      </c>
      <c r="C744" s="344"/>
      <c r="D744" s="344"/>
      <c r="E744" s="344"/>
      <c r="F744" s="344"/>
      <c r="G744" s="344"/>
      <c r="H744" s="344"/>
      <c r="I744" s="344"/>
      <c r="J744" s="344"/>
      <c r="K744" s="344"/>
      <c r="L744" s="344"/>
      <c r="M744" s="344"/>
      <c r="N744" s="344"/>
      <c r="O744" s="344"/>
      <c r="P744" s="344"/>
      <c r="Q744" s="344"/>
      <c r="R744" s="344"/>
      <c r="S744" s="344"/>
      <c r="T744" s="344"/>
      <c r="U744" s="344"/>
      <c r="V744" s="344"/>
      <c r="W744" s="344"/>
      <c r="X744" s="344"/>
      <c r="Y744" s="344"/>
    </row>
    <row r="745" spans="1:25">
      <c r="A745" s="343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50" t="s">
        <v>221</v>
      </c>
      <c r="C778" s="350"/>
      <c r="D778" s="350"/>
      <c r="E778" s="350"/>
      <c r="F778" s="350"/>
      <c r="G778" s="350"/>
      <c r="H778" s="350"/>
      <c r="I778" s="350"/>
      <c r="J778" s="350"/>
      <c r="K778" s="350"/>
      <c r="L778" s="350"/>
      <c r="M778" s="350"/>
      <c r="N778" s="350"/>
      <c r="O778" s="350"/>
      <c r="P778" s="350"/>
      <c r="Q778" s="350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50" t="s">
        <v>222</v>
      </c>
      <c r="C779" s="350"/>
      <c r="D779" s="350"/>
      <c r="E779" s="350"/>
      <c r="F779" s="350"/>
      <c r="G779" s="350"/>
      <c r="H779" s="350"/>
      <c r="I779" s="350"/>
      <c r="J779" s="350"/>
      <c r="K779" s="350"/>
      <c r="L779" s="350"/>
      <c r="M779" s="350"/>
      <c r="N779" s="350"/>
      <c r="O779" s="350"/>
      <c r="P779" s="350"/>
      <c r="Q779" s="350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0" t="s">
        <v>223</v>
      </c>
      <c r="B783" s="340"/>
      <c r="C783" s="340"/>
      <c r="D783" s="340"/>
      <c r="E783" s="340"/>
      <c r="F783" s="340"/>
      <c r="G783" s="340"/>
      <c r="H783" s="340"/>
      <c r="I783" s="340"/>
      <c r="J783" s="340"/>
      <c r="K783" s="340"/>
      <c r="L783" s="340"/>
      <c r="M783" s="340"/>
      <c r="N783" s="340"/>
      <c r="O783" s="340"/>
      <c r="P783" s="340"/>
      <c r="Q783" s="340"/>
      <c r="R783" s="340"/>
      <c r="S783" s="340"/>
      <c r="T783" s="340"/>
      <c r="U783" s="340"/>
      <c r="V783" s="340"/>
      <c r="W783" s="340"/>
      <c r="X783" s="340"/>
      <c r="Y783" s="340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43" t="s">
        <v>209</v>
      </c>
      <c r="B785" s="344" t="s">
        <v>92</v>
      </c>
      <c r="C785" s="344"/>
      <c r="D785" s="344"/>
      <c r="E785" s="344"/>
      <c r="F785" s="344"/>
      <c r="G785" s="344"/>
      <c r="H785" s="344"/>
      <c r="I785" s="344"/>
      <c r="J785" s="344"/>
      <c r="K785" s="344"/>
      <c r="L785" s="344"/>
      <c r="M785" s="344"/>
      <c r="N785" s="344"/>
      <c r="O785" s="344"/>
      <c r="P785" s="344"/>
      <c r="Q785" s="344"/>
      <c r="R785" s="344"/>
      <c r="S785" s="344"/>
      <c r="T785" s="344"/>
      <c r="U785" s="344"/>
      <c r="V785" s="344"/>
      <c r="W785" s="344"/>
      <c r="X785" s="344"/>
      <c r="Y785" s="344"/>
    </row>
    <row r="786" spans="1:25">
      <c r="A786" s="343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43" t="s">
        <v>209</v>
      </c>
      <c r="B819" s="344" t="s">
        <v>211</v>
      </c>
      <c r="C819" s="344"/>
      <c r="D819" s="344"/>
      <c r="E819" s="344"/>
      <c r="F819" s="344"/>
      <c r="G819" s="344"/>
      <c r="H819" s="344"/>
      <c r="I819" s="344"/>
      <c r="J819" s="344"/>
      <c r="K819" s="344"/>
      <c r="L819" s="344"/>
      <c r="M819" s="344"/>
      <c r="N819" s="344"/>
      <c r="O819" s="344"/>
      <c r="P819" s="344"/>
      <c r="Q819" s="344"/>
      <c r="R819" s="344"/>
      <c r="S819" s="344"/>
      <c r="T819" s="344"/>
      <c r="U819" s="344"/>
      <c r="V819" s="344"/>
      <c r="W819" s="344"/>
      <c r="X819" s="344"/>
      <c r="Y819" s="344"/>
    </row>
    <row r="820" spans="1:25">
      <c r="A820" s="343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43" t="s">
        <v>209</v>
      </c>
      <c r="B853" s="344" t="s">
        <v>217</v>
      </c>
      <c r="C853" s="344"/>
      <c r="D853" s="344"/>
      <c r="E853" s="344"/>
      <c r="F853" s="344"/>
      <c r="G853" s="344"/>
      <c r="H853" s="344"/>
      <c r="I853" s="344"/>
      <c r="J853" s="344"/>
      <c r="K853" s="344"/>
      <c r="L853" s="344"/>
      <c r="M853" s="344"/>
      <c r="N853" s="344"/>
      <c r="O853" s="344"/>
      <c r="P853" s="344"/>
      <c r="Q853" s="344"/>
      <c r="R853" s="344"/>
      <c r="S853" s="344"/>
      <c r="T853" s="344"/>
      <c r="U853" s="344"/>
      <c r="V853" s="344"/>
      <c r="W853" s="344"/>
      <c r="X853" s="344"/>
      <c r="Y853" s="344"/>
    </row>
    <row r="854" spans="1:25">
      <c r="A854" s="343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43" t="s">
        <v>209</v>
      </c>
      <c r="B887" s="344" t="s">
        <v>212</v>
      </c>
      <c r="C887" s="344"/>
      <c r="D887" s="344"/>
      <c r="E887" s="344"/>
      <c r="F887" s="344"/>
      <c r="G887" s="344"/>
      <c r="H887" s="344"/>
      <c r="I887" s="344"/>
      <c r="J887" s="344"/>
      <c r="K887" s="344"/>
      <c r="L887" s="344"/>
      <c r="M887" s="344"/>
      <c r="N887" s="344"/>
      <c r="O887" s="344"/>
      <c r="P887" s="344"/>
      <c r="Q887" s="344"/>
      <c r="R887" s="344"/>
      <c r="S887" s="344"/>
      <c r="T887" s="344"/>
      <c r="U887" s="344"/>
      <c r="V887" s="344"/>
      <c r="W887" s="344"/>
      <c r="X887" s="344"/>
      <c r="Y887" s="344"/>
    </row>
    <row r="888" spans="1:25">
      <c r="A888" s="343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43" t="s">
        <v>209</v>
      </c>
      <c r="B921" s="344" t="s">
        <v>213</v>
      </c>
      <c r="C921" s="344"/>
      <c r="D921" s="344"/>
      <c r="E921" s="344"/>
      <c r="F921" s="344"/>
      <c r="G921" s="344"/>
      <c r="H921" s="344"/>
      <c r="I921" s="344"/>
      <c r="J921" s="344"/>
      <c r="K921" s="344"/>
      <c r="L921" s="344"/>
      <c r="M921" s="344"/>
      <c r="N921" s="344"/>
      <c r="O921" s="344"/>
      <c r="P921" s="344"/>
      <c r="Q921" s="344"/>
      <c r="R921" s="344"/>
      <c r="S921" s="344"/>
      <c r="T921" s="344"/>
      <c r="U921" s="344"/>
      <c r="V921" s="344"/>
      <c r="W921" s="344"/>
      <c r="X921" s="344"/>
      <c r="Y921" s="344"/>
    </row>
    <row r="922" spans="1:25">
      <c r="A922" s="343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43" t="s">
        <v>209</v>
      </c>
      <c r="B955" s="344" t="s">
        <v>214</v>
      </c>
      <c r="C955" s="344"/>
      <c r="D955" s="344"/>
      <c r="E955" s="344"/>
      <c r="F955" s="344"/>
      <c r="G955" s="344"/>
      <c r="H955" s="344"/>
      <c r="I955" s="344"/>
      <c r="J955" s="344"/>
      <c r="K955" s="344"/>
      <c r="L955" s="344"/>
      <c r="M955" s="344"/>
      <c r="N955" s="344"/>
      <c r="O955" s="344"/>
      <c r="P955" s="344"/>
      <c r="Q955" s="344"/>
      <c r="R955" s="344"/>
      <c r="S955" s="344"/>
      <c r="T955" s="344"/>
      <c r="U955" s="344"/>
      <c r="V955" s="344"/>
      <c r="W955" s="344"/>
      <c r="X955" s="344"/>
      <c r="Y955" s="344"/>
    </row>
    <row r="956" spans="1:25">
      <c r="A956" s="343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43" t="s">
        <v>209</v>
      </c>
      <c r="B989" s="357" t="s">
        <v>304</v>
      </c>
      <c r="C989" s="357"/>
      <c r="D989" s="357"/>
      <c r="E989" s="357"/>
      <c r="F989" s="357"/>
      <c r="G989" s="357"/>
      <c r="H989" s="357"/>
      <c r="I989" s="357"/>
      <c r="J989" s="357"/>
      <c r="K989" s="357"/>
      <c r="L989" s="357"/>
      <c r="M989" s="357"/>
      <c r="N989" s="357"/>
      <c r="O989" s="357"/>
      <c r="P989" s="357"/>
      <c r="Q989" s="357"/>
      <c r="R989" s="357"/>
      <c r="S989" s="357"/>
      <c r="T989" s="357"/>
      <c r="U989" s="357"/>
      <c r="V989" s="357"/>
      <c r="W989" s="357"/>
      <c r="X989" s="357"/>
      <c r="Y989" s="357"/>
    </row>
    <row r="990" spans="1:25">
      <c r="A990" s="343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43" t="s">
        <v>209</v>
      </c>
      <c r="B1023" s="358" t="s">
        <v>305</v>
      </c>
      <c r="C1023" s="358"/>
      <c r="D1023" s="358"/>
      <c r="E1023" s="358"/>
      <c r="F1023" s="358"/>
      <c r="G1023" s="358"/>
      <c r="H1023" s="358"/>
      <c r="I1023" s="358"/>
      <c r="J1023" s="358"/>
      <c r="K1023" s="358"/>
      <c r="L1023" s="358"/>
      <c r="M1023" s="358"/>
      <c r="N1023" s="358"/>
      <c r="O1023" s="358"/>
      <c r="P1023" s="358"/>
      <c r="Q1023" s="358"/>
      <c r="R1023" s="358"/>
      <c r="S1023" s="358"/>
      <c r="T1023" s="358"/>
      <c r="U1023" s="358"/>
      <c r="V1023" s="358"/>
      <c r="W1023" s="358"/>
      <c r="X1023" s="358"/>
      <c r="Y1023" s="358"/>
    </row>
    <row r="1024" spans="1:25">
      <c r="A1024" s="343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43" t="s">
        <v>209</v>
      </c>
      <c r="B1057" s="344" t="s">
        <v>220</v>
      </c>
      <c r="C1057" s="344"/>
      <c r="D1057" s="344"/>
      <c r="E1057" s="344"/>
      <c r="F1057" s="344"/>
      <c r="G1057" s="344"/>
      <c r="H1057" s="344"/>
      <c r="I1057" s="344"/>
      <c r="J1057" s="344"/>
      <c r="K1057" s="344"/>
      <c r="L1057" s="344"/>
      <c r="M1057" s="344"/>
      <c r="N1057" s="344"/>
      <c r="O1057" s="344"/>
      <c r="P1057" s="344"/>
      <c r="Q1057" s="344"/>
      <c r="R1057" s="344"/>
      <c r="S1057" s="344"/>
      <c r="T1057" s="344"/>
      <c r="U1057" s="344"/>
      <c r="V1057" s="344"/>
      <c r="W1057" s="344"/>
      <c r="X1057" s="344"/>
      <c r="Y1057" s="344"/>
    </row>
    <row r="1058" spans="1:25">
      <c r="A1058" s="343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43" t="s">
        <v>209</v>
      </c>
      <c r="B1091" s="344" t="s">
        <v>311</v>
      </c>
      <c r="C1091" s="344"/>
      <c r="D1091" s="344"/>
      <c r="E1091" s="344"/>
      <c r="F1091" s="344"/>
      <c r="G1091" s="344"/>
      <c r="H1091" s="344"/>
      <c r="I1091" s="344"/>
      <c r="J1091" s="344"/>
      <c r="K1091" s="344"/>
      <c r="L1091" s="344"/>
      <c r="M1091" s="344"/>
      <c r="N1091" s="344"/>
      <c r="O1091" s="344"/>
      <c r="P1091" s="344"/>
      <c r="Q1091" s="344"/>
      <c r="R1091" s="344"/>
      <c r="S1091" s="344"/>
      <c r="T1091" s="344"/>
      <c r="U1091" s="344"/>
      <c r="V1091" s="344"/>
      <c r="W1091" s="344"/>
      <c r="X1091" s="344"/>
      <c r="Y1091" s="344"/>
    </row>
    <row r="1092" spans="1:25">
      <c r="A1092" s="343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50" t="s">
        <v>221</v>
      </c>
      <c r="C1125" s="350"/>
      <c r="D1125" s="350"/>
      <c r="E1125" s="350"/>
      <c r="F1125" s="350"/>
      <c r="G1125" s="350"/>
      <c r="H1125" s="350"/>
      <c r="I1125" s="350"/>
      <c r="J1125" s="350"/>
      <c r="K1125" s="350"/>
      <c r="L1125" s="350"/>
      <c r="M1125" s="350"/>
      <c r="N1125" s="350"/>
      <c r="O1125" s="350"/>
      <c r="P1125" s="350"/>
      <c r="Q1125" s="350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50" t="s">
        <v>222</v>
      </c>
      <c r="C1126" s="350"/>
      <c r="D1126" s="350"/>
      <c r="E1126" s="350"/>
      <c r="F1126" s="350"/>
      <c r="G1126" s="350"/>
      <c r="H1126" s="350"/>
      <c r="I1126" s="350"/>
      <c r="J1126" s="350"/>
      <c r="K1126" s="350"/>
      <c r="L1126" s="350"/>
      <c r="M1126" s="350"/>
      <c r="N1126" s="350"/>
      <c r="O1126" s="350"/>
      <c r="P1126" s="350"/>
      <c r="Q1126" s="350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53"/>
      <c r="C1132" s="353"/>
      <c r="D1132" s="353"/>
      <c r="E1132" s="353"/>
      <c r="F1132" s="353"/>
      <c r="G1132" s="353"/>
      <c r="H1132" s="353"/>
      <c r="I1132" s="353"/>
      <c r="J1132" s="353"/>
      <c r="K1132" s="353"/>
      <c r="L1132" s="353"/>
      <c r="M1132" s="353"/>
      <c r="N1132" s="353" t="s">
        <v>30</v>
      </c>
      <c r="O1132" s="353"/>
      <c r="P1132" s="353"/>
      <c r="Q1132" s="353"/>
      <c r="R1132" s="353"/>
    </row>
    <row r="1133" spans="1:129">
      <c r="A1133" s="155"/>
      <c r="B1133" s="353"/>
      <c r="C1133" s="353"/>
      <c r="D1133" s="353"/>
      <c r="E1133" s="353"/>
      <c r="F1133" s="353"/>
      <c r="G1133" s="353"/>
      <c r="H1133" s="353"/>
      <c r="I1133" s="353"/>
      <c r="J1133" s="353"/>
      <c r="K1133" s="353"/>
      <c r="L1133" s="353"/>
      <c r="M1133" s="353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54" t="s">
        <v>218</v>
      </c>
      <c r="C1134" s="354"/>
      <c r="D1134" s="354"/>
      <c r="E1134" s="354"/>
      <c r="F1134" s="354"/>
      <c r="G1134" s="354"/>
      <c r="H1134" s="354"/>
      <c r="I1134" s="354"/>
      <c r="J1134" s="354"/>
      <c r="K1134" s="354"/>
      <c r="L1134" s="354"/>
      <c r="M1134" s="354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53"/>
      <c r="C1138" s="353"/>
      <c r="D1138" s="353"/>
      <c r="E1138" s="353"/>
      <c r="F1138" s="353"/>
      <c r="G1138" s="353"/>
      <c r="H1138" s="353"/>
      <c r="I1138" s="353"/>
      <c r="J1138" s="353"/>
      <c r="K1138" s="353"/>
      <c r="L1138" s="353"/>
      <c r="M1138" s="353"/>
      <c r="N1138" s="120" t="s">
        <v>303</v>
      </c>
    </row>
    <row r="1139" spans="2:14" ht="31.5" customHeight="1">
      <c r="B1139" s="345" t="s">
        <v>307</v>
      </c>
      <c r="C1139" s="344"/>
      <c r="D1139" s="344"/>
      <c r="E1139" s="344"/>
      <c r="F1139" s="344"/>
      <c r="G1139" s="344"/>
      <c r="H1139" s="344"/>
      <c r="I1139" s="344"/>
      <c r="J1139" s="344"/>
      <c r="K1139" s="344"/>
      <c r="L1139" s="344"/>
      <c r="M1139" s="344"/>
      <c r="N1139" s="158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79" t="s">
        <v>336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AB1" s="148"/>
      <c r="AC1" s="148"/>
    </row>
    <row r="2" spans="1:30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30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AB3" s="148"/>
      <c r="AC3" s="148"/>
    </row>
    <row r="4" spans="1:30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395" t="e">
        <f>#REF!</f>
        <v>#REF!</v>
      </c>
      <c r="L4" s="396"/>
      <c r="M4" s="396"/>
      <c r="N4" s="396"/>
      <c r="O4" s="396"/>
      <c r="P4" s="397"/>
      <c r="Q4" s="231"/>
    </row>
    <row r="5" spans="1:30" ht="15.75" customHeight="1">
      <c r="A5" s="381" t="s">
        <v>290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30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30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30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30" ht="15.75" customHeight="1">
      <c r="A9" s="383" t="s">
        <v>252</v>
      </c>
      <c r="B9" s="383"/>
      <c r="C9" s="383"/>
      <c r="D9" s="383"/>
      <c r="E9" s="383"/>
      <c r="F9" s="383"/>
      <c r="G9" s="383"/>
      <c r="H9" s="394" t="s">
        <v>250</v>
      </c>
      <c r="I9" s="394"/>
      <c r="J9" s="394"/>
      <c r="K9" s="402" t="e">
        <f>#REF!</f>
        <v>#REF!</v>
      </c>
      <c r="L9" s="402"/>
      <c r="M9" s="402"/>
      <c r="N9" s="402"/>
      <c r="O9" s="402"/>
      <c r="P9" s="402"/>
      <c r="Q9" s="231"/>
      <c r="AB9" s="148"/>
      <c r="AC9" s="148"/>
    </row>
    <row r="10" spans="1:30">
      <c r="A10" s="383" t="s">
        <v>253</v>
      </c>
      <c r="B10" s="383"/>
      <c r="C10" s="383"/>
      <c r="D10" s="383"/>
      <c r="E10" s="383"/>
      <c r="F10" s="383"/>
      <c r="G10" s="383"/>
      <c r="H10" s="394" t="s">
        <v>250</v>
      </c>
      <c r="I10" s="394"/>
      <c r="J10" s="394"/>
      <c r="K10" s="402" t="e">
        <f>#REF!</f>
        <v>#REF!</v>
      </c>
      <c r="L10" s="402"/>
      <c r="M10" s="402"/>
      <c r="N10" s="402"/>
      <c r="O10" s="402"/>
      <c r="P10" s="402"/>
      <c r="Q10" s="231"/>
    </row>
    <row r="11" spans="1:30">
      <c r="A11" s="383" t="s">
        <v>254</v>
      </c>
      <c r="B11" s="383"/>
      <c r="C11" s="383"/>
      <c r="D11" s="383"/>
      <c r="E11" s="383"/>
      <c r="F11" s="383"/>
      <c r="G11" s="383"/>
      <c r="H11" s="394" t="s">
        <v>250</v>
      </c>
      <c r="I11" s="394"/>
      <c r="J11" s="394"/>
      <c r="K11" s="402" t="e">
        <f>#REF!</f>
        <v>#REF!</v>
      </c>
      <c r="L11" s="402"/>
      <c r="M11" s="402"/>
      <c r="N11" s="402"/>
      <c r="O11" s="402"/>
      <c r="P11" s="402"/>
      <c r="Q11" s="231"/>
    </row>
    <row r="12" spans="1:30">
      <c r="A12" s="394" t="s">
        <v>255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AB12" s="232"/>
      <c r="AC12" s="232"/>
      <c r="AD12" s="233"/>
    </row>
    <row r="13" spans="1:30">
      <c r="A13" s="383" t="s">
        <v>252</v>
      </c>
      <c r="B13" s="383"/>
      <c r="C13" s="383"/>
      <c r="D13" s="383"/>
      <c r="E13" s="383"/>
      <c r="F13" s="383"/>
      <c r="G13" s="383"/>
      <c r="H13" s="394" t="s">
        <v>250</v>
      </c>
      <c r="I13" s="394"/>
      <c r="J13" s="394"/>
      <c r="K13" s="395" t="e">
        <f>#REF!</f>
        <v>#REF!</v>
      </c>
      <c r="L13" s="396"/>
      <c r="M13" s="396"/>
      <c r="N13" s="396"/>
      <c r="O13" s="396"/>
      <c r="P13" s="397"/>
      <c r="Q13" s="231"/>
      <c r="AB13" s="233"/>
      <c r="AC13" s="233"/>
      <c r="AD13" s="233"/>
    </row>
    <row r="14" spans="1:30">
      <c r="A14" s="383" t="s">
        <v>256</v>
      </c>
      <c r="B14" s="383"/>
      <c r="C14" s="383"/>
      <c r="D14" s="383"/>
      <c r="E14" s="383"/>
      <c r="F14" s="383"/>
      <c r="G14" s="383"/>
      <c r="H14" s="394" t="s">
        <v>250</v>
      </c>
      <c r="I14" s="394"/>
      <c r="J14" s="394"/>
      <c r="K14" s="395" t="e">
        <f>#REF!</f>
        <v>#REF!</v>
      </c>
      <c r="L14" s="396"/>
      <c r="M14" s="396"/>
      <c r="N14" s="396"/>
      <c r="O14" s="396"/>
      <c r="P14" s="397"/>
      <c r="Q14" s="231"/>
      <c r="AB14" s="233"/>
      <c r="AC14" s="233"/>
      <c r="AD14" s="233"/>
    </row>
    <row r="15" spans="1:30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  <c r="AB15" s="233"/>
      <c r="AC15" s="233"/>
      <c r="AD15" s="233"/>
    </row>
    <row r="16" spans="1:30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  <c r="AB16" s="232"/>
      <c r="AC16" s="232"/>
      <c r="AD16" s="233"/>
    </row>
    <row r="17" spans="1:75" ht="67.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81" t="s">
        <v>292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79" t="s">
        <v>337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25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25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25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407" t="e">
        <f>#REF!</f>
        <v>#REF!</v>
      </c>
      <c r="L4" s="408"/>
      <c r="M4" s="408"/>
      <c r="N4" s="408"/>
      <c r="O4" s="408"/>
      <c r="P4" s="409"/>
      <c r="Q4" s="231"/>
    </row>
    <row r="5" spans="1:25" ht="15.75" customHeight="1">
      <c r="A5" s="381" t="s">
        <v>289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25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25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25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25" ht="15.75" customHeight="1">
      <c r="A9" s="399" t="s">
        <v>252</v>
      </c>
      <c r="B9" s="399"/>
      <c r="C9" s="399"/>
      <c r="D9" s="399"/>
      <c r="E9" s="399"/>
      <c r="F9" s="399"/>
      <c r="G9" s="399"/>
      <c r="H9" s="400" t="s">
        <v>250</v>
      </c>
      <c r="I9" s="400"/>
      <c r="J9" s="400"/>
      <c r="K9" s="403" t="e">
        <f>#REF!</f>
        <v>#REF!</v>
      </c>
      <c r="L9" s="403"/>
      <c r="M9" s="403"/>
      <c r="N9" s="403"/>
      <c r="O9" s="403"/>
      <c r="P9" s="403"/>
      <c r="Q9" s="231"/>
    </row>
    <row r="10" spans="1:25">
      <c r="A10" s="399" t="s">
        <v>253</v>
      </c>
      <c r="B10" s="399"/>
      <c r="C10" s="399"/>
      <c r="D10" s="399"/>
      <c r="E10" s="399"/>
      <c r="F10" s="399"/>
      <c r="G10" s="399"/>
      <c r="H10" s="400" t="s">
        <v>250</v>
      </c>
      <c r="I10" s="400"/>
      <c r="J10" s="400"/>
      <c r="K10" s="403" t="e">
        <f>#REF!</f>
        <v>#REF!</v>
      </c>
      <c r="L10" s="403"/>
      <c r="M10" s="403"/>
      <c r="N10" s="403"/>
      <c r="O10" s="403"/>
      <c r="P10" s="403"/>
      <c r="Q10" s="231"/>
    </row>
    <row r="11" spans="1:25">
      <c r="A11" s="399" t="s">
        <v>254</v>
      </c>
      <c r="B11" s="399"/>
      <c r="C11" s="399"/>
      <c r="D11" s="399"/>
      <c r="E11" s="399"/>
      <c r="F11" s="399"/>
      <c r="G11" s="399"/>
      <c r="H11" s="400" t="s">
        <v>250</v>
      </c>
      <c r="I11" s="400"/>
      <c r="J11" s="400"/>
      <c r="K11" s="403" t="e">
        <f>#REF!</f>
        <v>#REF!</v>
      </c>
      <c r="L11" s="403"/>
      <c r="M11" s="403"/>
      <c r="N11" s="403"/>
      <c r="O11" s="403"/>
      <c r="P11" s="403"/>
      <c r="Q11" s="231"/>
    </row>
    <row r="12" spans="1:25">
      <c r="A12" s="401" t="s">
        <v>255</v>
      </c>
      <c r="B12" s="401"/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</row>
    <row r="13" spans="1:25">
      <c r="A13" s="399" t="s">
        <v>252</v>
      </c>
      <c r="B13" s="399"/>
      <c r="C13" s="399"/>
      <c r="D13" s="399"/>
      <c r="E13" s="399"/>
      <c r="F13" s="399"/>
      <c r="G13" s="399"/>
      <c r="H13" s="400" t="s">
        <v>250</v>
      </c>
      <c r="I13" s="400"/>
      <c r="J13" s="400"/>
      <c r="K13" s="404" t="e">
        <f>#REF!</f>
        <v>#REF!</v>
      </c>
      <c r="L13" s="405"/>
      <c r="M13" s="405"/>
      <c r="N13" s="405"/>
      <c r="O13" s="405"/>
      <c r="P13" s="406"/>
      <c r="Q13" s="231"/>
    </row>
    <row r="14" spans="1:25">
      <c r="A14" s="399" t="s">
        <v>256</v>
      </c>
      <c r="B14" s="399"/>
      <c r="C14" s="399"/>
      <c r="D14" s="399"/>
      <c r="E14" s="399"/>
      <c r="F14" s="399"/>
      <c r="G14" s="399"/>
      <c r="H14" s="400" t="s">
        <v>250</v>
      </c>
      <c r="I14" s="400"/>
      <c r="J14" s="400"/>
      <c r="K14" s="404" t="e">
        <f>#REF!</f>
        <v>#REF!</v>
      </c>
      <c r="L14" s="405"/>
      <c r="M14" s="405"/>
      <c r="N14" s="405"/>
      <c r="O14" s="405"/>
      <c r="P14" s="406"/>
      <c r="Q14" s="231"/>
    </row>
    <row r="15" spans="1:25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</row>
    <row r="16" spans="1:25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</row>
    <row r="17" spans="1:75" ht="45.7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81" t="s">
        <v>293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27" t="s">
        <v>308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</row>
    <row r="2" spans="1:75">
      <c r="A2" s="424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190"/>
    </row>
    <row r="3" spans="1:75" ht="30" customHeight="1">
      <c r="A3" s="417" t="s">
        <v>291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</row>
    <row r="4" spans="1:75" ht="45.75" customHeight="1">
      <c r="A4" s="425" t="s">
        <v>294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28" t="s">
        <v>281</v>
      </c>
      <c r="B38" s="428"/>
      <c r="C38" s="428"/>
      <c r="D38" s="428"/>
      <c r="E38" s="428"/>
      <c r="F38" s="428"/>
      <c r="G38" s="428"/>
      <c r="H38" s="428"/>
      <c r="I38" s="413" t="s">
        <v>282</v>
      </c>
      <c r="J38" s="413"/>
      <c r="K38" s="413"/>
      <c r="L38" s="429" t="e">
        <f>#REF!</f>
        <v>#REF!</v>
      </c>
      <c r="M38" s="430"/>
      <c r="N38" s="430"/>
      <c r="O38" s="430"/>
      <c r="P38" s="431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17" t="s">
        <v>293</v>
      </c>
      <c r="B40" s="417"/>
      <c r="C40" s="417"/>
      <c r="D40" s="417"/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7"/>
      <c r="W40" s="417"/>
      <c r="X40" s="417"/>
      <c r="Y40" s="417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25" t="s">
        <v>295</v>
      </c>
      <c r="B41" s="426"/>
      <c r="C41" s="426"/>
      <c r="D41" s="426"/>
      <c r="E41" s="426"/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6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18" t="s">
        <v>296</v>
      </c>
      <c r="B75" s="419"/>
      <c r="C75" s="419"/>
      <c r="D75" s="419"/>
      <c r="E75" s="419"/>
      <c r="F75" s="419"/>
      <c r="G75" s="419"/>
      <c r="H75" s="419"/>
      <c r="I75" s="419"/>
      <c r="J75" s="419"/>
      <c r="K75" s="419"/>
      <c r="L75" s="419"/>
      <c r="M75" s="419"/>
      <c r="N75" s="419"/>
      <c r="O75" s="419"/>
      <c r="P75" s="419"/>
      <c r="Q75" s="419"/>
      <c r="R75" s="419"/>
      <c r="S75" s="419"/>
      <c r="T75" s="419"/>
      <c r="U75" s="419"/>
      <c r="V75" s="419"/>
      <c r="W75" s="419"/>
      <c r="X75" s="419"/>
      <c r="Y75" s="419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18" t="s">
        <v>297</v>
      </c>
      <c r="B109" s="419"/>
      <c r="C109" s="419"/>
      <c r="D109" s="419"/>
      <c r="E109" s="419"/>
      <c r="F109" s="419"/>
      <c r="G109" s="419"/>
      <c r="H109" s="419"/>
      <c r="I109" s="419"/>
      <c r="J109" s="419"/>
      <c r="K109" s="419"/>
      <c r="L109" s="419"/>
      <c r="M109" s="419"/>
      <c r="N109" s="419"/>
      <c r="O109" s="419"/>
      <c r="P109" s="419"/>
      <c r="Q109" s="419"/>
      <c r="R109" s="419"/>
      <c r="S109" s="419"/>
      <c r="T109" s="419"/>
      <c r="U109" s="419"/>
      <c r="V109" s="419"/>
      <c r="W109" s="419"/>
      <c r="X109" s="419"/>
      <c r="Y109" s="419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0"/>
      <c r="B143" s="420"/>
      <c r="C143" s="420"/>
      <c r="D143" s="420"/>
      <c r="E143" s="420"/>
      <c r="F143" s="420"/>
      <c r="G143" s="420"/>
      <c r="H143" s="420"/>
      <c r="I143" s="420"/>
      <c r="J143" s="420"/>
      <c r="K143" s="420"/>
      <c r="L143" s="420"/>
      <c r="M143" s="420"/>
      <c r="N143" s="420"/>
      <c r="O143" s="420"/>
      <c r="P143" s="420"/>
      <c r="Q143" s="190"/>
    </row>
    <row r="144" spans="1:75" ht="47.25" customHeight="1">
      <c r="A144" s="421" t="s">
        <v>284</v>
      </c>
      <c r="B144" s="422"/>
      <c r="C144" s="422"/>
      <c r="D144" s="422"/>
      <c r="E144" s="422"/>
      <c r="F144" s="422"/>
      <c r="G144" s="422"/>
      <c r="H144" s="422"/>
      <c r="I144" s="422"/>
      <c r="J144" s="422"/>
      <c r="K144" s="423"/>
      <c r="L144" s="414" t="e">
        <f>#REF!</f>
        <v>#REF!</v>
      </c>
      <c r="M144" s="415"/>
      <c r="N144" s="415"/>
      <c r="O144" s="415"/>
      <c r="P144" s="416"/>
      <c r="Q144" s="190"/>
    </row>
    <row r="145" spans="1:18" ht="48.75" customHeight="1">
      <c r="A145" s="421" t="s">
        <v>285</v>
      </c>
      <c r="B145" s="422"/>
      <c r="C145" s="422"/>
      <c r="D145" s="422"/>
      <c r="E145" s="422"/>
      <c r="F145" s="422"/>
      <c r="G145" s="422"/>
      <c r="H145" s="422"/>
      <c r="I145" s="422"/>
      <c r="J145" s="422"/>
      <c r="K145" s="423"/>
      <c r="L145" s="414" t="e">
        <f>#REF!</f>
        <v>#REF!</v>
      </c>
      <c r="M145" s="415"/>
      <c r="N145" s="415"/>
      <c r="O145" s="415"/>
      <c r="P145" s="416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10" t="s">
        <v>281</v>
      </c>
      <c r="B147" s="411"/>
      <c r="C147" s="411"/>
      <c r="D147" s="411"/>
      <c r="E147" s="411"/>
      <c r="F147" s="411"/>
      <c r="G147" s="411"/>
      <c r="H147" s="412"/>
      <c r="I147" s="413" t="s">
        <v>282</v>
      </c>
      <c r="J147" s="413"/>
      <c r="K147" s="413"/>
      <c r="L147" s="414" t="e">
        <f>#REF!</f>
        <v>#REF!</v>
      </c>
      <c r="M147" s="415"/>
      <c r="N147" s="415"/>
      <c r="O147" s="415"/>
      <c r="P147" s="416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79" t="s">
        <v>338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75">
      <c r="A2" s="398"/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231"/>
    </row>
    <row r="3" spans="1:75" ht="30" customHeight="1">
      <c r="A3" s="381" t="s">
        <v>291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75" ht="45.75" customHeight="1">
      <c r="A4" s="392" t="s">
        <v>294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8" t="s">
        <v>281</v>
      </c>
      <c r="B38" s="388"/>
      <c r="C38" s="388"/>
      <c r="D38" s="388"/>
      <c r="E38" s="388"/>
      <c r="F38" s="388"/>
      <c r="G38" s="388"/>
      <c r="H38" s="388"/>
      <c r="I38" s="338" t="s">
        <v>282</v>
      </c>
      <c r="J38" s="338"/>
      <c r="K38" s="338"/>
      <c r="L38" s="432" t="e">
        <f>#REF!</f>
        <v>#REF!</v>
      </c>
      <c r="M38" s="432"/>
      <c r="N38" s="432"/>
      <c r="O38" s="432"/>
      <c r="P38" s="432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81" t="s">
        <v>292</v>
      </c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92" t="s">
        <v>295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3" t="s">
        <v>296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2" t="s">
        <v>283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84"/>
      <c r="B143" s="384"/>
      <c r="C143" s="384"/>
      <c r="D143" s="384"/>
      <c r="E143" s="384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231"/>
    </row>
    <row r="144" spans="1:75" ht="47.25" customHeight="1">
      <c r="A144" s="385" t="s">
        <v>284</v>
      </c>
      <c r="B144" s="386"/>
      <c r="C144" s="386"/>
      <c r="D144" s="386"/>
      <c r="E144" s="386"/>
      <c r="F144" s="386"/>
      <c r="G144" s="386"/>
      <c r="H144" s="386"/>
      <c r="I144" s="386"/>
      <c r="J144" s="386"/>
      <c r="K144" s="387"/>
      <c r="L144" s="376" t="e">
        <f>#REF!</f>
        <v>#REF!</v>
      </c>
      <c r="M144" s="377"/>
      <c r="N144" s="377"/>
      <c r="O144" s="377"/>
      <c r="P144" s="378"/>
      <c r="Q144" s="231"/>
    </row>
    <row r="145" spans="1:18" ht="48.75" customHeight="1">
      <c r="A145" s="385" t="s">
        <v>285</v>
      </c>
      <c r="B145" s="386"/>
      <c r="C145" s="386"/>
      <c r="D145" s="386"/>
      <c r="E145" s="386"/>
      <c r="F145" s="386"/>
      <c r="G145" s="386"/>
      <c r="H145" s="386"/>
      <c r="I145" s="386"/>
      <c r="J145" s="386"/>
      <c r="K145" s="387"/>
      <c r="L145" s="376" t="e">
        <f>#REF!</f>
        <v>#REF!</v>
      </c>
      <c r="M145" s="377"/>
      <c r="N145" s="377"/>
      <c r="O145" s="377"/>
      <c r="P145" s="378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73" t="s">
        <v>281</v>
      </c>
      <c r="B147" s="374"/>
      <c r="C147" s="374"/>
      <c r="D147" s="374"/>
      <c r="E147" s="374"/>
      <c r="F147" s="374"/>
      <c r="G147" s="374"/>
      <c r="H147" s="375"/>
      <c r="I147" s="338" t="s">
        <v>282</v>
      </c>
      <c r="J147" s="338"/>
      <c r="K147" s="338"/>
      <c r="L147" s="376" t="e">
        <f>#REF!</f>
        <v>#REF!</v>
      </c>
      <c r="M147" s="377"/>
      <c r="N147" s="377"/>
      <c r="O147" s="377"/>
      <c r="P147" s="378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topLeftCell="A116" zoomScale="70" zoomScaleNormal="70" workbookViewId="0">
      <selection activeCell="M22" sqref="M22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39" t="s">
        <v>343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</row>
    <row r="2" spans="1:17" ht="33.75" customHeight="1">
      <c r="A2" s="441" t="s">
        <v>312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3"/>
    </row>
    <row r="3" spans="1:17" ht="15.75" customHeight="1">
      <c r="A3" s="444" t="s">
        <v>313</v>
      </c>
      <c r="B3" s="444"/>
      <c r="C3" s="444"/>
      <c r="D3" s="444"/>
      <c r="E3" s="444"/>
      <c r="F3" s="444"/>
      <c r="G3" s="444"/>
      <c r="H3" s="444" t="s">
        <v>314</v>
      </c>
      <c r="I3" s="444"/>
      <c r="J3" s="444"/>
      <c r="K3" s="445"/>
      <c r="L3" s="444"/>
      <c r="M3" s="444"/>
      <c r="N3" s="444"/>
      <c r="O3" s="444"/>
      <c r="P3" s="444"/>
      <c r="Q3" s="251"/>
    </row>
    <row r="4" spans="1:17">
      <c r="A4" s="444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251"/>
    </row>
    <row r="5" spans="1:17">
      <c r="A5" s="435" t="s">
        <v>315</v>
      </c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7"/>
      <c r="Q5" s="251"/>
    </row>
    <row r="6" spans="1:17">
      <c r="A6" s="438"/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440"/>
      <c r="Q6" s="251"/>
    </row>
    <row r="7" spans="1:17">
      <c r="A7" s="446"/>
      <c r="B7" s="446"/>
      <c r="C7" s="446"/>
      <c r="D7" s="446"/>
      <c r="E7" s="446"/>
      <c r="F7" s="446"/>
      <c r="G7" s="446" t="s">
        <v>250</v>
      </c>
      <c r="H7" s="447" t="s">
        <v>250</v>
      </c>
      <c r="I7" s="447"/>
      <c r="J7" s="447"/>
      <c r="K7" s="407">
        <v>2722.8599999999997</v>
      </c>
      <c r="L7" s="408"/>
      <c r="M7" s="408"/>
      <c r="N7" s="408"/>
      <c r="O7" s="408"/>
      <c r="P7" s="409"/>
      <c r="Q7" s="251"/>
    </row>
    <row r="8" spans="1:17">
      <c r="A8" s="448" t="s">
        <v>316</v>
      </c>
      <c r="B8" s="449"/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50"/>
      <c r="Q8" s="251"/>
    </row>
    <row r="9" spans="1:17" ht="15.75" customHeight="1">
      <c r="A9" s="451" t="s">
        <v>252</v>
      </c>
      <c r="B9" s="452"/>
      <c r="C9" s="452"/>
      <c r="D9" s="452"/>
      <c r="E9" s="452"/>
      <c r="F9" s="452"/>
      <c r="G9" s="453"/>
      <c r="H9" s="454" t="s">
        <v>250</v>
      </c>
      <c r="I9" s="455"/>
      <c r="J9" s="456"/>
      <c r="K9" s="407">
        <v>1618.94</v>
      </c>
      <c r="L9" s="408"/>
      <c r="M9" s="408"/>
      <c r="N9" s="408"/>
      <c r="O9" s="408"/>
      <c r="P9" s="409"/>
    </row>
    <row r="10" spans="1:17">
      <c r="A10" s="446" t="s">
        <v>253</v>
      </c>
      <c r="B10" s="446"/>
      <c r="C10" s="446"/>
      <c r="D10" s="446"/>
      <c r="E10" s="446"/>
      <c r="F10" s="446"/>
      <c r="G10" s="446"/>
      <c r="H10" s="447" t="s">
        <v>250</v>
      </c>
      <c r="I10" s="447"/>
      <c r="J10" s="447"/>
      <c r="K10" s="407">
        <v>2818.45</v>
      </c>
      <c r="L10" s="408"/>
      <c r="M10" s="408"/>
      <c r="N10" s="408"/>
      <c r="O10" s="408"/>
      <c r="P10" s="409"/>
    </row>
    <row r="11" spans="1:17">
      <c r="A11" s="446" t="s">
        <v>254</v>
      </c>
      <c r="B11" s="446"/>
      <c r="C11" s="446"/>
      <c r="D11" s="446"/>
      <c r="E11" s="446"/>
      <c r="F11" s="446"/>
      <c r="G11" s="446"/>
      <c r="H11" s="447" t="s">
        <v>250</v>
      </c>
      <c r="I11" s="447"/>
      <c r="J11" s="447"/>
      <c r="K11" s="407">
        <v>7735.61</v>
      </c>
      <c r="L11" s="408"/>
      <c r="M11" s="408"/>
      <c r="N11" s="408"/>
      <c r="O11" s="408"/>
      <c r="P11" s="409"/>
    </row>
    <row r="12" spans="1:17">
      <c r="A12" s="457" t="s">
        <v>317</v>
      </c>
      <c r="B12" s="457"/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251"/>
    </row>
    <row r="13" spans="1:17">
      <c r="A13" s="446" t="s">
        <v>252</v>
      </c>
      <c r="B13" s="446"/>
      <c r="C13" s="446"/>
      <c r="D13" s="446"/>
      <c r="E13" s="446"/>
      <c r="F13" s="446"/>
      <c r="G13" s="446"/>
      <c r="H13" s="447" t="s">
        <v>250</v>
      </c>
      <c r="I13" s="447"/>
      <c r="J13" s="447"/>
      <c r="K13" s="407">
        <v>1618.94</v>
      </c>
      <c r="L13" s="408"/>
      <c r="M13" s="408"/>
      <c r="N13" s="408"/>
      <c r="O13" s="408"/>
      <c r="P13" s="409"/>
      <c r="Q13" s="251"/>
    </row>
    <row r="14" spans="1:17">
      <c r="A14" s="446" t="s">
        <v>256</v>
      </c>
      <c r="B14" s="446"/>
      <c r="C14" s="446"/>
      <c r="D14" s="446"/>
      <c r="E14" s="446"/>
      <c r="F14" s="446"/>
      <c r="G14" s="446"/>
      <c r="H14" s="447" t="s">
        <v>250</v>
      </c>
      <c r="I14" s="447"/>
      <c r="J14" s="447"/>
      <c r="K14" s="407">
        <v>5072.76</v>
      </c>
      <c r="L14" s="408"/>
      <c r="M14" s="408"/>
      <c r="N14" s="408"/>
      <c r="O14" s="408"/>
      <c r="P14" s="409"/>
      <c r="Q14" s="251"/>
    </row>
    <row r="15" spans="1:17">
      <c r="Q15" s="251"/>
    </row>
    <row r="16" spans="1:17">
      <c r="A16" s="460" t="s">
        <v>319</v>
      </c>
      <c r="B16" s="460"/>
      <c r="C16" s="460"/>
      <c r="D16" s="460"/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251"/>
    </row>
    <row r="17" spans="1:25">
      <c r="A17" s="461" t="s">
        <v>339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251"/>
    </row>
    <row r="18" spans="1:25">
      <c r="A18" s="462" t="s">
        <v>320</v>
      </c>
      <c r="B18" s="463"/>
      <c r="C18" s="463"/>
      <c r="D18" s="463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1580.19</v>
      </c>
      <c r="C20" s="226">
        <v>1568.47</v>
      </c>
      <c r="D20" s="226">
        <v>1547.71</v>
      </c>
      <c r="E20" s="226">
        <v>1511.58</v>
      </c>
      <c r="F20" s="226">
        <v>1550.39</v>
      </c>
      <c r="G20" s="226">
        <v>1588.17</v>
      </c>
      <c r="H20" s="226">
        <v>1689.17</v>
      </c>
      <c r="I20" s="226">
        <v>1802.89</v>
      </c>
      <c r="J20" s="226">
        <v>1805.76</v>
      </c>
      <c r="K20" s="226">
        <v>1946.19</v>
      </c>
      <c r="L20" s="226">
        <v>1935.63</v>
      </c>
      <c r="M20" s="226">
        <v>1985.13</v>
      </c>
      <c r="N20" s="226">
        <v>1973.85</v>
      </c>
      <c r="O20" s="226">
        <v>2467.0100000000002</v>
      </c>
      <c r="P20" s="226">
        <v>2482.77</v>
      </c>
      <c r="Q20" s="226">
        <v>2116.62</v>
      </c>
      <c r="R20" s="226">
        <v>1989.2</v>
      </c>
      <c r="S20" s="226">
        <v>1997.01</v>
      </c>
      <c r="T20" s="226">
        <v>1883</v>
      </c>
      <c r="U20" s="226">
        <v>2009.16</v>
      </c>
      <c r="V20" s="226">
        <v>1902.77</v>
      </c>
      <c r="W20" s="226">
        <v>1788.5</v>
      </c>
      <c r="X20" s="226">
        <v>1663.93</v>
      </c>
      <c r="Y20" s="226">
        <v>1589.81</v>
      </c>
    </row>
    <row r="21" spans="1:25">
      <c r="A21" s="229">
        <v>2</v>
      </c>
      <c r="B21" s="226">
        <v>1363.88</v>
      </c>
      <c r="C21" s="226">
        <v>1360.3</v>
      </c>
      <c r="D21" s="226">
        <v>1385.31</v>
      </c>
      <c r="E21" s="226">
        <v>1359.38</v>
      </c>
      <c r="F21" s="226">
        <v>1475.1</v>
      </c>
      <c r="G21" s="226">
        <v>1750.1</v>
      </c>
      <c r="H21" s="226">
        <v>1915.64</v>
      </c>
      <c r="I21" s="226">
        <v>1920.84</v>
      </c>
      <c r="J21" s="226">
        <v>1908.5</v>
      </c>
      <c r="K21" s="226">
        <v>1907.01</v>
      </c>
      <c r="L21" s="226">
        <v>1896.93</v>
      </c>
      <c r="M21" s="226">
        <v>1898.23</v>
      </c>
      <c r="N21" s="226">
        <v>1899.42</v>
      </c>
      <c r="O21" s="226">
        <v>1946.59</v>
      </c>
      <c r="P21" s="226">
        <v>1890.75</v>
      </c>
      <c r="Q21" s="226">
        <v>1889.98</v>
      </c>
      <c r="R21" s="226">
        <v>1890.25</v>
      </c>
      <c r="S21" s="226">
        <v>1904.44</v>
      </c>
      <c r="T21" s="226">
        <v>1907.85</v>
      </c>
      <c r="U21" s="226">
        <v>1924.15</v>
      </c>
      <c r="V21" s="226">
        <v>1652.03</v>
      </c>
      <c r="W21" s="226">
        <v>1646.76</v>
      </c>
      <c r="X21" s="226">
        <v>1459.43</v>
      </c>
      <c r="Y21" s="226">
        <v>1444.83</v>
      </c>
    </row>
    <row r="22" spans="1:25">
      <c r="A22" s="229">
        <v>3</v>
      </c>
      <c r="B22" s="226">
        <v>1329.95</v>
      </c>
      <c r="C22" s="226">
        <v>1323.45</v>
      </c>
      <c r="D22" s="226">
        <v>1414.75</v>
      </c>
      <c r="E22" s="226">
        <v>1336.71</v>
      </c>
      <c r="F22" s="226">
        <v>1500</v>
      </c>
      <c r="G22" s="226">
        <v>1748.88</v>
      </c>
      <c r="H22" s="226">
        <v>1851.37</v>
      </c>
      <c r="I22" s="226">
        <v>1845.56</v>
      </c>
      <c r="J22" s="226">
        <v>1831.32</v>
      </c>
      <c r="K22" s="226">
        <v>1835.57</v>
      </c>
      <c r="L22" s="226">
        <v>1852.79</v>
      </c>
      <c r="M22" s="226">
        <v>1853.13</v>
      </c>
      <c r="N22" s="226">
        <v>1875.1</v>
      </c>
      <c r="O22" s="226">
        <v>1915.5</v>
      </c>
      <c r="P22" s="226">
        <v>1907.22</v>
      </c>
      <c r="Q22" s="226">
        <v>1907.63</v>
      </c>
      <c r="R22" s="226">
        <v>1906.35</v>
      </c>
      <c r="S22" s="226">
        <v>1816.31</v>
      </c>
      <c r="T22" s="226">
        <v>1824.96</v>
      </c>
      <c r="U22" s="226">
        <v>1876.41</v>
      </c>
      <c r="V22" s="226">
        <v>1714.51</v>
      </c>
      <c r="W22" s="226">
        <v>1620.67</v>
      </c>
      <c r="X22" s="226">
        <v>1443.63</v>
      </c>
      <c r="Y22" s="226">
        <v>1334.02</v>
      </c>
    </row>
    <row r="23" spans="1:25">
      <c r="A23" s="229">
        <v>4</v>
      </c>
      <c r="B23" s="226">
        <v>1298.8599999999999</v>
      </c>
      <c r="C23" s="226">
        <v>1284.22</v>
      </c>
      <c r="D23" s="226">
        <v>1309.8800000000001</v>
      </c>
      <c r="E23" s="226">
        <v>1295.44</v>
      </c>
      <c r="F23" s="226">
        <v>1405.69</v>
      </c>
      <c r="G23" s="226">
        <v>1510.03</v>
      </c>
      <c r="H23" s="226">
        <v>1684.26</v>
      </c>
      <c r="I23" s="226">
        <v>1799.12</v>
      </c>
      <c r="J23" s="226">
        <v>1817.58</v>
      </c>
      <c r="K23" s="226">
        <v>1802.85</v>
      </c>
      <c r="L23" s="226">
        <v>1810.48</v>
      </c>
      <c r="M23" s="226">
        <v>1818.87</v>
      </c>
      <c r="N23" s="226">
        <v>1844.59</v>
      </c>
      <c r="O23" s="226">
        <v>1904.12</v>
      </c>
      <c r="P23" s="226">
        <v>2020.8</v>
      </c>
      <c r="Q23" s="226">
        <v>2023.15</v>
      </c>
      <c r="R23" s="226">
        <v>2006.24</v>
      </c>
      <c r="S23" s="226">
        <v>1847.61</v>
      </c>
      <c r="T23" s="226">
        <v>1811.86</v>
      </c>
      <c r="U23" s="226">
        <v>1790.13</v>
      </c>
      <c r="V23" s="226">
        <v>1648.25</v>
      </c>
      <c r="W23" s="226">
        <v>1517.47</v>
      </c>
      <c r="X23" s="226">
        <v>1376.57</v>
      </c>
      <c r="Y23" s="226">
        <v>1324.32</v>
      </c>
    </row>
    <row r="24" spans="1:25">
      <c r="A24" s="229">
        <v>5</v>
      </c>
      <c r="B24" s="226">
        <v>1282.25</v>
      </c>
      <c r="C24" s="226">
        <v>1270.8</v>
      </c>
      <c r="D24" s="226">
        <v>1282.45</v>
      </c>
      <c r="E24" s="226">
        <v>1279.17</v>
      </c>
      <c r="F24" s="226">
        <v>1404.06</v>
      </c>
      <c r="G24" s="226">
        <v>1479.88</v>
      </c>
      <c r="H24" s="226">
        <v>1645.7</v>
      </c>
      <c r="I24" s="226">
        <v>1731.97</v>
      </c>
      <c r="J24" s="226">
        <v>1734.71</v>
      </c>
      <c r="K24" s="226">
        <v>1734.28</v>
      </c>
      <c r="L24" s="226">
        <v>1728.6</v>
      </c>
      <c r="M24" s="226">
        <v>1675.3</v>
      </c>
      <c r="N24" s="226">
        <v>1633.94</v>
      </c>
      <c r="O24" s="226">
        <v>1837.03</v>
      </c>
      <c r="P24" s="226">
        <v>1874.57</v>
      </c>
      <c r="Q24" s="226">
        <v>1883.14</v>
      </c>
      <c r="R24" s="226">
        <v>1859.87</v>
      </c>
      <c r="S24" s="226">
        <v>1830.89</v>
      </c>
      <c r="T24" s="226">
        <v>1745.55</v>
      </c>
      <c r="U24" s="226">
        <v>1715</v>
      </c>
      <c r="V24" s="226">
        <v>1557.9</v>
      </c>
      <c r="W24" s="226">
        <v>1485.07</v>
      </c>
      <c r="X24" s="226">
        <v>1300.67</v>
      </c>
      <c r="Y24" s="226">
        <v>1287.48</v>
      </c>
    </row>
    <row r="25" spans="1:25">
      <c r="A25" s="229">
        <v>6</v>
      </c>
      <c r="B25" s="226">
        <v>2064.9899999999998</v>
      </c>
      <c r="C25" s="226">
        <v>2048.13</v>
      </c>
      <c r="D25" s="226">
        <v>2040.23</v>
      </c>
      <c r="E25" s="226">
        <v>2022.91</v>
      </c>
      <c r="F25" s="226">
        <v>1992.75</v>
      </c>
      <c r="G25" s="226">
        <v>1981.62</v>
      </c>
      <c r="H25" s="226">
        <v>2488.62</v>
      </c>
      <c r="I25" s="226">
        <v>2495.16</v>
      </c>
      <c r="J25" s="226">
        <v>2499.52</v>
      </c>
      <c r="K25" s="226">
        <v>2499.54</v>
      </c>
      <c r="L25" s="226">
        <v>2516.71</v>
      </c>
      <c r="M25" s="226">
        <v>2515.1</v>
      </c>
      <c r="N25" s="226">
        <v>2512.52</v>
      </c>
      <c r="O25" s="226">
        <v>3355.18</v>
      </c>
      <c r="P25" s="226">
        <v>3350.27</v>
      </c>
      <c r="Q25" s="226">
        <v>3351.18</v>
      </c>
      <c r="R25" s="226">
        <v>3356.05</v>
      </c>
      <c r="S25" s="226">
        <v>3332.24</v>
      </c>
      <c r="T25" s="226">
        <v>2514.09</v>
      </c>
      <c r="U25" s="226">
        <v>1975.22</v>
      </c>
      <c r="V25" s="226">
        <v>1956.51</v>
      </c>
      <c r="W25" s="226">
        <v>1977.28</v>
      </c>
      <c r="X25" s="226">
        <v>2012.99</v>
      </c>
      <c r="Y25" s="226">
        <v>2037.06</v>
      </c>
    </row>
    <row r="26" spans="1:25">
      <c r="A26" s="229">
        <v>7</v>
      </c>
      <c r="B26" s="226">
        <v>1339.64</v>
      </c>
      <c r="C26" s="226">
        <v>1331.97</v>
      </c>
      <c r="D26" s="226">
        <v>1341.4</v>
      </c>
      <c r="E26" s="226">
        <v>1298.75</v>
      </c>
      <c r="F26" s="226">
        <v>1348.04</v>
      </c>
      <c r="G26" s="226">
        <v>1407.36</v>
      </c>
      <c r="H26" s="226">
        <v>1587.45</v>
      </c>
      <c r="I26" s="226">
        <v>1632.8</v>
      </c>
      <c r="J26" s="226">
        <v>1595.15</v>
      </c>
      <c r="K26" s="226">
        <v>1732.16</v>
      </c>
      <c r="L26" s="226">
        <v>1597.02</v>
      </c>
      <c r="M26" s="226">
        <v>1726.52</v>
      </c>
      <c r="N26" s="226">
        <v>1738.36</v>
      </c>
      <c r="O26" s="226">
        <v>1773.96</v>
      </c>
      <c r="P26" s="226">
        <v>1793.52</v>
      </c>
      <c r="Q26" s="226">
        <v>1790.7</v>
      </c>
      <c r="R26" s="226">
        <v>1682.39</v>
      </c>
      <c r="S26" s="226">
        <v>1692.99</v>
      </c>
      <c r="T26" s="226">
        <v>1672.65</v>
      </c>
      <c r="U26" s="226">
        <v>1638.29</v>
      </c>
      <c r="V26" s="226">
        <v>1623.39</v>
      </c>
      <c r="W26" s="226">
        <v>1589.88</v>
      </c>
      <c r="X26" s="226">
        <v>1381.54</v>
      </c>
      <c r="Y26" s="226">
        <v>1322.71</v>
      </c>
    </row>
    <row r="27" spans="1:25">
      <c r="A27" s="229">
        <v>8</v>
      </c>
      <c r="B27" s="226">
        <v>1292.71</v>
      </c>
      <c r="C27" s="226">
        <v>1211.0899999999999</v>
      </c>
      <c r="D27" s="226">
        <v>1231.93</v>
      </c>
      <c r="E27" s="226">
        <v>1169.8900000000001</v>
      </c>
      <c r="F27" s="226">
        <v>1247.8900000000001</v>
      </c>
      <c r="G27" s="226">
        <v>1300.78</v>
      </c>
      <c r="H27" s="226">
        <v>1414.68</v>
      </c>
      <c r="I27" s="226">
        <v>1568.32</v>
      </c>
      <c r="J27" s="226">
        <v>1619.49</v>
      </c>
      <c r="K27" s="226">
        <v>1602.43</v>
      </c>
      <c r="L27" s="226">
        <v>1599.6</v>
      </c>
      <c r="M27" s="226">
        <v>1600.04</v>
      </c>
      <c r="N27" s="226">
        <v>1709.52</v>
      </c>
      <c r="O27" s="226">
        <v>1743.71</v>
      </c>
      <c r="P27" s="226">
        <v>1763.51</v>
      </c>
      <c r="Q27" s="226">
        <v>1763.19</v>
      </c>
      <c r="R27" s="226">
        <v>1712.64</v>
      </c>
      <c r="S27" s="226">
        <v>1590.62</v>
      </c>
      <c r="T27" s="226">
        <v>1619.7</v>
      </c>
      <c r="U27" s="226">
        <v>1628.25</v>
      </c>
      <c r="V27" s="226">
        <v>1613.94</v>
      </c>
      <c r="W27" s="226">
        <v>1530.23</v>
      </c>
      <c r="X27" s="226">
        <v>1360.56</v>
      </c>
      <c r="Y27" s="226">
        <v>1305.2</v>
      </c>
    </row>
    <row r="28" spans="1:25">
      <c r="A28" s="229">
        <v>9</v>
      </c>
      <c r="B28" s="226">
        <v>1335.23</v>
      </c>
      <c r="C28" s="226">
        <v>1309.31</v>
      </c>
      <c r="D28" s="226">
        <v>1334.91</v>
      </c>
      <c r="E28" s="226">
        <v>1343.86</v>
      </c>
      <c r="F28" s="226">
        <v>1378.38</v>
      </c>
      <c r="G28" s="226">
        <v>1491.32</v>
      </c>
      <c r="H28" s="226">
        <v>1650.47</v>
      </c>
      <c r="I28" s="226">
        <v>1624.05</v>
      </c>
      <c r="J28" s="226">
        <v>1770.44</v>
      </c>
      <c r="K28" s="226">
        <v>1772.62</v>
      </c>
      <c r="L28" s="226">
        <v>1769.27</v>
      </c>
      <c r="M28" s="226">
        <v>1770.09</v>
      </c>
      <c r="N28" s="226">
        <v>1779.05</v>
      </c>
      <c r="O28" s="226">
        <v>1795.52</v>
      </c>
      <c r="P28" s="226">
        <v>1766.01</v>
      </c>
      <c r="Q28" s="226">
        <v>1745.26</v>
      </c>
      <c r="R28" s="226">
        <v>1749.28</v>
      </c>
      <c r="S28" s="226">
        <v>1755.36</v>
      </c>
      <c r="T28" s="226">
        <v>1687.2</v>
      </c>
      <c r="U28" s="226">
        <v>1726.89</v>
      </c>
      <c r="V28" s="226">
        <v>1691.11</v>
      </c>
      <c r="W28" s="226">
        <v>1569.84</v>
      </c>
      <c r="X28" s="226">
        <v>1388.64</v>
      </c>
      <c r="Y28" s="226">
        <v>1333.4</v>
      </c>
    </row>
    <row r="29" spans="1:25">
      <c r="A29" s="229">
        <v>10</v>
      </c>
      <c r="B29" s="226">
        <v>1337.05</v>
      </c>
      <c r="C29" s="226">
        <v>1348.27</v>
      </c>
      <c r="D29" s="226">
        <v>1406.53</v>
      </c>
      <c r="E29" s="226">
        <v>1386.88</v>
      </c>
      <c r="F29" s="226">
        <v>1391.89</v>
      </c>
      <c r="G29" s="226">
        <v>1580.49</v>
      </c>
      <c r="H29" s="226">
        <v>1641.41</v>
      </c>
      <c r="I29" s="226">
        <v>1618.63</v>
      </c>
      <c r="J29" s="226">
        <v>1772.93</v>
      </c>
      <c r="K29" s="226">
        <v>1774.48</v>
      </c>
      <c r="L29" s="226">
        <v>1616.78</v>
      </c>
      <c r="M29" s="226">
        <v>1616.83</v>
      </c>
      <c r="N29" s="226">
        <v>1620.93</v>
      </c>
      <c r="O29" s="226">
        <v>1786.53</v>
      </c>
      <c r="P29" s="226">
        <v>1779.82</v>
      </c>
      <c r="Q29" s="226">
        <v>1758.08</v>
      </c>
      <c r="R29" s="226">
        <v>1762.64</v>
      </c>
      <c r="S29" s="226">
        <v>1767.64</v>
      </c>
      <c r="T29" s="226">
        <v>1731.8</v>
      </c>
      <c r="U29" s="226">
        <v>1718.78</v>
      </c>
      <c r="V29" s="226">
        <v>1660.94</v>
      </c>
      <c r="W29" s="226">
        <v>1553.18</v>
      </c>
      <c r="X29" s="226">
        <v>1416.63</v>
      </c>
      <c r="Y29" s="226">
        <v>1337.84</v>
      </c>
    </row>
    <row r="30" spans="1:25">
      <c r="A30" s="229">
        <v>11</v>
      </c>
      <c r="B30" s="226">
        <v>1362.96</v>
      </c>
      <c r="C30" s="226">
        <v>1383.49</v>
      </c>
      <c r="D30" s="226">
        <v>1418.65</v>
      </c>
      <c r="E30" s="226">
        <v>1399.72</v>
      </c>
      <c r="F30" s="226">
        <v>1385.96</v>
      </c>
      <c r="G30" s="226">
        <v>1505.8</v>
      </c>
      <c r="H30" s="226">
        <v>1631.5</v>
      </c>
      <c r="I30" s="226">
        <v>1786.8</v>
      </c>
      <c r="J30" s="226">
        <v>1783.09</v>
      </c>
      <c r="K30" s="226">
        <v>1779.88</v>
      </c>
      <c r="L30" s="226">
        <v>1772.28</v>
      </c>
      <c r="M30" s="226">
        <v>1770.52</v>
      </c>
      <c r="N30" s="226">
        <v>1780.94</v>
      </c>
      <c r="O30" s="226">
        <v>1892.29</v>
      </c>
      <c r="P30" s="226">
        <v>1887.15</v>
      </c>
      <c r="Q30" s="226">
        <v>1887.9</v>
      </c>
      <c r="R30" s="226">
        <v>1890.08</v>
      </c>
      <c r="S30" s="226">
        <v>1803.43</v>
      </c>
      <c r="T30" s="226">
        <v>1759.5</v>
      </c>
      <c r="U30" s="226">
        <v>1764.34</v>
      </c>
      <c r="V30" s="226">
        <v>1584.71</v>
      </c>
      <c r="W30" s="226">
        <v>1471.74</v>
      </c>
      <c r="X30" s="226">
        <v>1412.48</v>
      </c>
      <c r="Y30" s="226">
        <v>1313.8</v>
      </c>
    </row>
    <row r="31" spans="1:25">
      <c r="A31" s="229">
        <v>12</v>
      </c>
      <c r="B31" s="226">
        <v>1331.47</v>
      </c>
      <c r="C31" s="226">
        <v>1339.73</v>
      </c>
      <c r="D31" s="226">
        <v>1396.46</v>
      </c>
      <c r="E31" s="226">
        <v>1375.06</v>
      </c>
      <c r="F31" s="226">
        <v>1369.34</v>
      </c>
      <c r="G31" s="226">
        <v>1430.67</v>
      </c>
      <c r="H31" s="226">
        <v>1633.7</v>
      </c>
      <c r="I31" s="226">
        <v>1770.69</v>
      </c>
      <c r="J31" s="226">
        <v>1758.83</v>
      </c>
      <c r="K31" s="226">
        <v>1762.92</v>
      </c>
      <c r="L31" s="226">
        <v>1760.05</v>
      </c>
      <c r="M31" s="226">
        <v>1762.72</v>
      </c>
      <c r="N31" s="226">
        <v>1770.74</v>
      </c>
      <c r="O31" s="226">
        <v>1893.34</v>
      </c>
      <c r="P31" s="226">
        <v>1886.88</v>
      </c>
      <c r="Q31" s="226">
        <v>1889.8</v>
      </c>
      <c r="R31" s="226">
        <v>1889.05</v>
      </c>
      <c r="S31" s="226">
        <v>1894.1</v>
      </c>
      <c r="T31" s="226">
        <v>1839.34</v>
      </c>
      <c r="U31" s="226">
        <v>1868.64</v>
      </c>
      <c r="V31" s="226">
        <v>1702.23</v>
      </c>
      <c r="W31" s="226">
        <v>1532.28</v>
      </c>
      <c r="X31" s="226">
        <v>1398.85</v>
      </c>
      <c r="Y31" s="226">
        <v>1341.21</v>
      </c>
    </row>
    <row r="32" spans="1:25">
      <c r="A32" s="229">
        <v>13</v>
      </c>
      <c r="B32" s="226">
        <v>1291.1300000000001</v>
      </c>
      <c r="C32" s="226">
        <v>1268.3</v>
      </c>
      <c r="D32" s="226">
        <v>1307.43</v>
      </c>
      <c r="E32" s="226">
        <v>1290.18</v>
      </c>
      <c r="F32" s="226">
        <v>1340.33</v>
      </c>
      <c r="G32" s="226">
        <v>1394.45</v>
      </c>
      <c r="H32" s="226">
        <v>1653.83</v>
      </c>
      <c r="I32" s="226">
        <v>1752.02</v>
      </c>
      <c r="J32" s="226">
        <v>1760.87</v>
      </c>
      <c r="K32" s="226">
        <v>1744.61</v>
      </c>
      <c r="L32" s="226">
        <v>1611.85</v>
      </c>
      <c r="M32" s="226">
        <v>1597.66</v>
      </c>
      <c r="N32" s="226">
        <v>1762.57</v>
      </c>
      <c r="O32" s="226">
        <v>1611.99</v>
      </c>
      <c r="P32" s="226">
        <v>1783.14</v>
      </c>
      <c r="Q32" s="226">
        <v>1763.24</v>
      </c>
      <c r="R32" s="226">
        <v>1768.22</v>
      </c>
      <c r="S32" s="226">
        <v>1780.68</v>
      </c>
      <c r="T32" s="226">
        <v>1775.23</v>
      </c>
      <c r="U32" s="226">
        <v>1826.68</v>
      </c>
      <c r="V32" s="226">
        <v>1670.74</v>
      </c>
      <c r="W32" s="226">
        <v>1554.21</v>
      </c>
      <c r="X32" s="226">
        <v>1393.86</v>
      </c>
      <c r="Y32" s="226">
        <v>1344.33</v>
      </c>
    </row>
    <row r="33" spans="1:25">
      <c r="A33" s="229">
        <v>14</v>
      </c>
      <c r="B33" s="226">
        <v>1381.97</v>
      </c>
      <c r="C33" s="226">
        <v>1364.11</v>
      </c>
      <c r="D33" s="226">
        <v>1364.8</v>
      </c>
      <c r="E33" s="226">
        <v>1333.52</v>
      </c>
      <c r="F33" s="226">
        <v>1370.58</v>
      </c>
      <c r="G33" s="226">
        <v>1465.71</v>
      </c>
      <c r="H33" s="226">
        <v>1592.58</v>
      </c>
      <c r="I33" s="226">
        <v>1873.65</v>
      </c>
      <c r="J33" s="226">
        <v>1895.36</v>
      </c>
      <c r="K33" s="226">
        <v>1898.85</v>
      </c>
      <c r="L33" s="226">
        <v>1877.39</v>
      </c>
      <c r="M33" s="226">
        <v>1879.49</v>
      </c>
      <c r="N33" s="226">
        <v>1878.95</v>
      </c>
      <c r="O33" s="226">
        <v>1875.49</v>
      </c>
      <c r="P33" s="226">
        <v>1906.87</v>
      </c>
      <c r="Q33" s="226">
        <v>1919.89</v>
      </c>
      <c r="R33" s="226">
        <v>1928.41</v>
      </c>
      <c r="S33" s="226">
        <v>1882.33</v>
      </c>
      <c r="T33" s="226">
        <v>1811.17</v>
      </c>
      <c r="U33" s="226">
        <v>1864.75</v>
      </c>
      <c r="V33" s="226">
        <v>1672.46</v>
      </c>
      <c r="W33" s="226">
        <v>1586.27</v>
      </c>
      <c r="X33" s="226">
        <v>1464.83</v>
      </c>
      <c r="Y33" s="226">
        <v>1383.15</v>
      </c>
    </row>
    <row r="34" spans="1:25">
      <c r="A34" s="229">
        <v>15</v>
      </c>
      <c r="B34" s="226">
        <v>1382.9</v>
      </c>
      <c r="C34" s="226">
        <v>1371.35</v>
      </c>
      <c r="D34" s="226">
        <v>1376.73</v>
      </c>
      <c r="E34" s="226">
        <v>1318.01</v>
      </c>
      <c r="F34" s="226">
        <v>1336.77</v>
      </c>
      <c r="G34" s="226">
        <v>1396.68</v>
      </c>
      <c r="H34" s="226">
        <v>1509.98</v>
      </c>
      <c r="I34" s="226">
        <v>1621.22</v>
      </c>
      <c r="J34" s="226">
        <v>1648.08</v>
      </c>
      <c r="K34" s="226">
        <v>1815.18</v>
      </c>
      <c r="L34" s="226">
        <v>1801.24</v>
      </c>
      <c r="M34" s="226">
        <v>1800.96</v>
      </c>
      <c r="N34" s="226">
        <v>1811.79</v>
      </c>
      <c r="O34" s="226">
        <v>1882.36</v>
      </c>
      <c r="P34" s="226">
        <v>1880.79</v>
      </c>
      <c r="Q34" s="226">
        <v>2059.13</v>
      </c>
      <c r="R34" s="226">
        <v>2081.35</v>
      </c>
      <c r="S34" s="226">
        <v>1889.48</v>
      </c>
      <c r="T34" s="226">
        <v>1893.08</v>
      </c>
      <c r="U34" s="226">
        <v>1939.85</v>
      </c>
      <c r="V34" s="226">
        <v>1785.16</v>
      </c>
      <c r="W34" s="226">
        <v>1611.9</v>
      </c>
      <c r="X34" s="226">
        <v>1512.88</v>
      </c>
      <c r="Y34" s="226">
        <v>1402.58</v>
      </c>
    </row>
    <row r="35" spans="1:25">
      <c r="A35" s="229">
        <v>16</v>
      </c>
      <c r="B35" s="226">
        <v>1374.24</v>
      </c>
      <c r="C35" s="226">
        <v>1382.28</v>
      </c>
      <c r="D35" s="226">
        <v>1428.5</v>
      </c>
      <c r="E35" s="226">
        <v>1403.37</v>
      </c>
      <c r="F35" s="226">
        <v>1478.45</v>
      </c>
      <c r="G35" s="226">
        <v>1716.31</v>
      </c>
      <c r="H35" s="226">
        <v>1798.28</v>
      </c>
      <c r="I35" s="226">
        <v>1839.74</v>
      </c>
      <c r="J35" s="226">
        <v>1865.88</v>
      </c>
      <c r="K35" s="226">
        <v>1866.43</v>
      </c>
      <c r="L35" s="226">
        <v>1854.65</v>
      </c>
      <c r="M35" s="226">
        <v>1850.91</v>
      </c>
      <c r="N35" s="226">
        <v>1845.72</v>
      </c>
      <c r="O35" s="226">
        <v>1886.61</v>
      </c>
      <c r="P35" s="226">
        <v>1901.09</v>
      </c>
      <c r="Q35" s="226">
        <v>1901.62</v>
      </c>
      <c r="R35" s="226">
        <v>1874.13</v>
      </c>
      <c r="S35" s="226">
        <v>1784.82</v>
      </c>
      <c r="T35" s="226">
        <v>1789.16</v>
      </c>
      <c r="U35" s="226">
        <v>1834.47</v>
      </c>
      <c r="V35" s="226">
        <v>1675.43</v>
      </c>
      <c r="W35" s="226">
        <v>1609.4</v>
      </c>
      <c r="X35" s="226">
        <v>1433.51</v>
      </c>
      <c r="Y35" s="226">
        <v>1371.82</v>
      </c>
    </row>
    <row r="36" spans="1:25">
      <c r="A36" s="229">
        <v>17</v>
      </c>
      <c r="B36" s="226">
        <v>1358.42</v>
      </c>
      <c r="C36" s="226">
        <v>1318.61</v>
      </c>
      <c r="D36" s="226">
        <v>1370.62</v>
      </c>
      <c r="E36" s="226">
        <v>1354.37</v>
      </c>
      <c r="F36" s="226">
        <v>1447.01</v>
      </c>
      <c r="G36" s="226">
        <v>1700.96</v>
      </c>
      <c r="H36" s="226">
        <v>1663</v>
      </c>
      <c r="I36" s="226">
        <v>1735.18</v>
      </c>
      <c r="J36" s="226">
        <v>1757.44</v>
      </c>
      <c r="K36" s="226">
        <v>1747.54</v>
      </c>
      <c r="L36" s="226">
        <v>1699.87</v>
      </c>
      <c r="M36" s="226">
        <v>1680.14</v>
      </c>
      <c r="N36" s="226">
        <v>1647.53</v>
      </c>
      <c r="O36" s="226">
        <v>1778.4</v>
      </c>
      <c r="P36" s="226">
        <v>1764.2</v>
      </c>
      <c r="Q36" s="226">
        <v>1745.3</v>
      </c>
      <c r="R36" s="226">
        <v>1749.15</v>
      </c>
      <c r="S36" s="226">
        <v>1750.35</v>
      </c>
      <c r="T36" s="226">
        <v>1700</v>
      </c>
      <c r="U36" s="226">
        <v>1724.08</v>
      </c>
      <c r="V36" s="226">
        <v>1670.45</v>
      </c>
      <c r="W36" s="226">
        <v>1577.15</v>
      </c>
      <c r="X36" s="226">
        <v>1410.71</v>
      </c>
      <c r="Y36" s="226">
        <v>1367.51</v>
      </c>
    </row>
    <row r="37" spans="1:25">
      <c r="A37" s="229">
        <v>18</v>
      </c>
      <c r="B37" s="226">
        <v>1339.83</v>
      </c>
      <c r="C37" s="226">
        <v>1281.52</v>
      </c>
      <c r="D37" s="226">
        <v>1327.22</v>
      </c>
      <c r="E37" s="226">
        <v>1314.83</v>
      </c>
      <c r="F37" s="226">
        <v>1384.63</v>
      </c>
      <c r="G37" s="226">
        <v>1495.46</v>
      </c>
      <c r="H37" s="226">
        <v>1635.84</v>
      </c>
      <c r="I37" s="226">
        <v>1667.55</v>
      </c>
      <c r="J37" s="226">
        <v>1724.94</v>
      </c>
      <c r="K37" s="226">
        <v>1721.77</v>
      </c>
      <c r="L37" s="226">
        <v>1708</v>
      </c>
      <c r="M37" s="226">
        <v>1708.69</v>
      </c>
      <c r="N37" s="226">
        <v>1725.73</v>
      </c>
      <c r="O37" s="226">
        <v>1730.74</v>
      </c>
      <c r="P37" s="226">
        <v>1718.23</v>
      </c>
      <c r="Q37" s="226">
        <v>1728</v>
      </c>
      <c r="R37" s="226">
        <v>1734.38</v>
      </c>
      <c r="S37" s="226">
        <v>1717.15</v>
      </c>
      <c r="T37" s="226">
        <v>1649.06</v>
      </c>
      <c r="U37" s="226">
        <v>1683.27</v>
      </c>
      <c r="V37" s="226">
        <v>1594.99</v>
      </c>
      <c r="W37" s="226">
        <v>1484.33</v>
      </c>
      <c r="X37" s="226">
        <v>1354.35</v>
      </c>
      <c r="Y37" s="226">
        <v>1301.44</v>
      </c>
    </row>
    <row r="38" spans="1:25">
      <c r="A38" s="229">
        <v>19</v>
      </c>
      <c r="B38" s="226">
        <v>1234.31</v>
      </c>
      <c r="C38" s="226">
        <v>1204.3699999999999</v>
      </c>
      <c r="D38" s="226">
        <v>1268.76</v>
      </c>
      <c r="E38" s="226">
        <v>1258.1500000000001</v>
      </c>
      <c r="F38" s="226">
        <v>1362.25</v>
      </c>
      <c r="G38" s="226">
        <v>1446.99</v>
      </c>
      <c r="H38" s="226">
        <v>1574.56</v>
      </c>
      <c r="I38" s="226">
        <v>1638.13</v>
      </c>
      <c r="J38" s="226">
        <v>1666.84</v>
      </c>
      <c r="K38" s="226">
        <v>1649.5</v>
      </c>
      <c r="L38" s="226">
        <v>1640.56</v>
      </c>
      <c r="M38" s="226">
        <v>1637.02</v>
      </c>
      <c r="N38" s="226">
        <v>1601.09</v>
      </c>
      <c r="O38" s="226">
        <v>1740.06</v>
      </c>
      <c r="P38" s="226">
        <v>1753.31</v>
      </c>
      <c r="Q38" s="226">
        <v>1723.03</v>
      </c>
      <c r="R38" s="226">
        <v>1720.71</v>
      </c>
      <c r="S38" s="226">
        <v>1718.21</v>
      </c>
      <c r="T38" s="226">
        <v>1590.36</v>
      </c>
      <c r="U38" s="226">
        <v>1630.11</v>
      </c>
      <c r="V38" s="226">
        <v>1577.22</v>
      </c>
      <c r="W38" s="226">
        <v>1491.78</v>
      </c>
      <c r="X38" s="226">
        <v>1297.31</v>
      </c>
      <c r="Y38" s="226">
        <v>1291.53</v>
      </c>
    </row>
    <row r="39" spans="1:25">
      <c r="A39" s="229">
        <v>20</v>
      </c>
      <c r="B39" s="226">
        <v>1310.7</v>
      </c>
      <c r="C39" s="226">
        <v>1311.69</v>
      </c>
      <c r="D39" s="226">
        <v>1366.55</v>
      </c>
      <c r="E39" s="226">
        <v>1340.81</v>
      </c>
      <c r="F39" s="226">
        <v>1347.18</v>
      </c>
      <c r="G39" s="226">
        <v>1535.93</v>
      </c>
      <c r="H39" s="226">
        <v>1626.16</v>
      </c>
      <c r="I39" s="226">
        <v>1716.12</v>
      </c>
      <c r="J39" s="226">
        <v>1724.09</v>
      </c>
      <c r="K39" s="226">
        <v>1716.74</v>
      </c>
      <c r="L39" s="226">
        <v>1687.97</v>
      </c>
      <c r="M39" s="226">
        <v>1689</v>
      </c>
      <c r="N39" s="226">
        <v>1737.39</v>
      </c>
      <c r="O39" s="226">
        <v>1776.43</v>
      </c>
      <c r="P39" s="226">
        <v>1803.19</v>
      </c>
      <c r="Q39" s="226">
        <v>1799.83</v>
      </c>
      <c r="R39" s="226">
        <v>1822.13</v>
      </c>
      <c r="S39" s="226">
        <v>1786.92</v>
      </c>
      <c r="T39" s="226">
        <v>1625.72</v>
      </c>
      <c r="U39" s="226">
        <v>1682.76</v>
      </c>
      <c r="V39" s="226">
        <v>1618.26</v>
      </c>
      <c r="W39" s="226">
        <v>1595.07</v>
      </c>
      <c r="X39" s="226">
        <v>1502.56</v>
      </c>
      <c r="Y39" s="226">
        <v>1397.98</v>
      </c>
    </row>
    <row r="40" spans="1:25">
      <c r="A40" s="229">
        <v>21</v>
      </c>
      <c r="B40" s="226">
        <v>1813.85</v>
      </c>
      <c r="C40" s="226">
        <v>1800.46</v>
      </c>
      <c r="D40" s="226">
        <v>1800.81</v>
      </c>
      <c r="E40" s="226">
        <v>1768.47</v>
      </c>
      <c r="F40" s="226">
        <v>1797.73</v>
      </c>
      <c r="G40" s="226">
        <v>1926.63</v>
      </c>
      <c r="H40" s="226">
        <v>2050.85</v>
      </c>
      <c r="I40" s="226">
        <v>2057.65</v>
      </c>
      <c r="J40" s="226">
        <v>2056.52</v>
      </c>
      <c r="K40" s="226">
        <v>2055.36</v>
      </c>
      <c r="L40" s="226">
        <v>2057.2199999999998</v>
      </c>
      <c r="M40" s="226">
        <v>2055.59</v>
      </c>
      <c r="N40" s="226">
        <v>2056.09</v>
      </c>
      <c r="O40" s="226">
        <v>2128.19</v>
      </c>
      <c r="P40" s="226">
        <v>2127.83</v>
      </c>
      <c r="Q40" s="226">
        <v>2127.23</v>
      </c>
      <c r="R40" s="226">
        <v>2489.63</v>
      </c>
      <c r="S40" s="226">
        <v>2128.06</v>
      </c>
      <c r="T40" s="226">
        <v>2052.17</v>
      </c>
      <c r="U40" s="226">
        <v>2066.33</v>
      </c>
      <c r="V40" s="226">
        <v>2061.62</v>
      </c>
      <c r="W40" s="226">
        <v>2043.86</v>
      </c>
      <c r="X40" s="226">
        <v>1934.85</v>
      </c>
      <c r="Y40" s="226">
        <v>1865.08</v>
      </c>
    </row>
    <row r="41" spans="1:25">
      <c r="A41" s="229">
        <v>22</v>
      </c>
      <c r="B41" s="226">
        <v>1400.54</v>
      </c>
      <c r="C41" s="226">
        <v>1343.99</v>
      </c>
      <c r="D41" s="226">
        <v>1344.88</v>
      </c>
      <c r="E41" s="226">
        <v>1309.04</v>
      </c>
      <c r="F41" s="226">
        <v>1362.96</v>
      </c>
      <c r="G41" s="226">
        <v>1516.76</v>
      </c>
      <c r="H41" s="226">
        <v>1683.96</v>
      </c>
      <c r="I41" s="226">
        <v>1663.27</v>
      </c>
      <c r="J41" s="226">
        <v>1896.28</v>
      </c>
      <c r="K41" s="226">
        <v>1895.07</v>
      </c>
      <c r="L41" s="226">
        <v>1894.26</v>
      </c>
      <c r="M41" s="226">
        <v>1895.05</v>
      </c>
      <c r="N41" s="226">
        <v>1893.72</v>
      </c>
      <c r="O41" s="226">
        <v>1869.27</v>
      </c>
      <c r="P41" s="226">
        <v>1865.37</v>
      </c>
      <c r="Q41" s="226">
        <v>1866.2</v>
      </c>
      <c r="R41" s="226">
        <v>1887.81</v>
      </c>
      <c r="S41" s="226">
        <v>1891.88</v>
      </c>
      <c r="T41" s="226">
        <v>1894.95</v>
      </c>
      <c r="U41" s="226">
        <v>1915.15</v>
      </c>
      <c r="V41" s="226">
        <v>1886.3</v>
      </c>
      <c r="W41" s="226">
        <v>1728.26</v>
      </c>
      <c r="X41" s="226">
        <v>1571.68</v>
      </c>
      <c r="Y41" s="226">
        <v>1510.94</v>
      </c>
    </row>
    <row r="42" spans="1:25">
      <c r="A42" s="229">
        <v>23</v>
      </c>
      <c r="B42" s="226">
        <v>1436.03</v>
      </c>
      <c r="C42" s="226">
        <v>1398.19</v>
      </c>
      <c r="D42" s="226">
        <v>1441.19</v>
      </c>
      <c r="E42" s="226">
        <v>1430.19</v>
      </c>
      <c r="F42" s="226">
        <v>1510.19</v>
      </c>
      <c r="G42" s="226">
        <v>1938.97</v>
      </c>
      <c r="H42" s="226">
        <v>1925.17</v>
      </c>
      <c r="I42" s="226">
        <v>1980.47</v>
      </c>
      <c r="J42" s="226">
        <v>2000.36</v>
      </c>
      <c r="K42" s="226">
        <v>1991.01</v>
      </c>
      <c r="L42" s="226">
        <v>1973.49</v>
      </c>
      <c r="M42" s="226">
        <v>1970.34</v>
      </c>
      <c r="N42" s="226">
        <v>1985.53</v>
      </c>
      <c r="O42" s="226">
        <v>2018.59</v>
      </c>
      <c r="P42" s="226">
        <v>2205.12</v>
      </c>
      <c r="Q42" s="226">
        <v>2202.5500000000002</v>
      </c>
      <c r="R42" s="226">
        <v>2023.26</v>
      </c>
      <c r="S42" s="226">
        <v>2091.23</v>
      </c>
      <c r="T42" s="226">
        <v>2058.91</v>
      </c>
      <c r="U42" s="226">
        <v>2076.2600000000002</v>
      </c>
      <c r="V42" s="226">
        <v>1822.93</v>
      </c>
      <c r="W42" s="226">
        <v>1647.19</v>
      </c>
      <c r="X42" s="226">
        <v>1495.35</v>
      </c>
      <c r="Y42" s="226">
        <v>1403.41</v>
      </c>
    </row>
    <row r="43" spans="1:25">
      <c r="A43" s="229">
        <v>24</v>
      </c>
      <c r="B43" s="226">
        <v>1376.17</v>
      </c>
      <c r="C43" s="226">
        <v>1375.65</v>
      </c>
      <c r="D43" s="226">
        <v>1396.43</v>
      </c>
      <c r="E43" s="226">
        <v>1378.09</v>
      </c>
      <c r="F43" s="226">
        <v>1425.65</v>
      </c>
      <c r="G43" s="226">
        <v>1623.58</v>
      </c>
      <c r="H43" s="226">
        <v>1651.81</v>
      </c>
      <c r="I43" s="226">
        <v>1772.62</v>
      </c>
      <c r="J43" s="226">
        <v>1756.8</v>
      </c>
      <c r="K43" s="226">
        <v>1757.43</v>
      </c>
      <c r="L43" s="226">
        <v>1755.69</v>
      </c>
      <c r="M43" s="226">
        <v>1757.3</v>
      </c>
      <c r="N43" s="226">
        <v>1770.11</v>
      </c>
      <c r="O43" s="226">
        <v>1905.35</v>
      </c>
      <c r="P43" s="226">
        <v>1950.03</v>
      </c>
      <c r="Q43" s="226">
        <v>1951.1</v>
      </c>
      <c r="R43" s="226">
        <v>1944.87</v>
      </c>
      <c r="S43" s="226">
        <v>1972.97</v>
      </c>
      <c r="T43" s="226">
        <v>1849.9</v>
      </c>
      <c r="U43" s="226">
        <v>1847.16</v>
      </c>
      <c r="V43" s="226">
        <v>1643.1</v>
      </c>
      <c r="W43" s="226">
        <v>1463.01</v>
      </c>
      <c r="X43" s="226">
        <v>1417.45</v>
      </c>
      <c r="Y43" s="226">
        <v>1374.09</v>
      </c>
    </row>
    <row r="44" spans="1:25">
      <c r="A44" s="229">
        <v>25</v>
      </c>
      <c r="B44" s="226">
        <v>1327.31</v>
      </c>
      <c r="C44" s="226">
        <v>1305.6199999999999</v>
      </c>
      <c r="D44" s="226">
        <v>1323.44</v>
      </c>
      <c r="E44" s="226">
        <v>1316.15</v>
      </c>
      <c r="F44" s="226">
        <v>1409.72</v>
      </c>
      <c r="G44" s="226">
        <v>1544.72</v>
      </c>
      <c r="H44" s="226">
        <v>1673.28</v>
      </c>
      <c r="I44" s="226">
        <v>1837.62</v>
      </c>
      <c r="J44" s="226">
        <v>1829.51</v>
      </c>
      <c r="K44" s="226">
        <v>1832.32</v>
      </c>
      <c r="L44" s="226">
        <v>1808.97</v>
      </c>
      <c r="M44" s="226">
        <v>1816.52</v>
      </c>
      <c r="N44" s="226">
        <v>1832.25</v>
      </c>
      <c r="O44" s="226">
        <v>1926.04</v>
      </c>
      <c r="P44" s="226">
        <v>1969.09</v>
      </c>
      <c r="Q44" s="226">
        <v>1995.14</v>
      </c>
      <c r="R44" s="226">
        <v>1993.38</v>
      </c>
      <c r="S44" s="226">
        <v>2012.69</v>
      </c>
      <c r="T44" s="226">
        <v>1931.2</v>
      </c>
      <c r="U44" s="226">
        <v>1956.31</v>
      </c>
      <c r="V44" s="226">
        <v>1762.68</v>
      </c>
      <c r="W44" s="226">
        <v>1553.14</v>
      </c>
      <c r="X44" s="226">
        <v>1411.21</v>
      </c>
      <c r="Y44" s="226">
        <v>1342.07</v>
      </c>
    </row>
    <row r="45" spans="1:25">
      <c r="A45" s="229">
        <v>26</v>
      </c>
      <c r="B45" s="226">
        <v>1315.08</v>
      </c>
      <c r="C45" s="226">
        <v>1297.8900000000001</v>
      </c>
      <c r="D45" s="226">
        <v>1318.3</v>
      </c>
      <c r="E45" s="226">
        <v>1313.65</v>
      </c>
      <c r="F45" s="226">
        <v>1417.94</v>
      </c>
      <c r="G45" s="226">
        <v>1550.96</v>
      </c>
      <c r="H45" s="226">
        <v>1689.28</v>
      </c>
      <c r="I45" s="226">
        <v>1817.41</v>
      </c>
      <c r="J45" s="226">
        <v>1812.04</v>
      </c>
      <c r="K45" s="226">
        <v>1688.57</v>
      </c>
      <c r="L45" s="226">
        <v>1741.18</v>
      </c>
      <c r="M45" s="226">
        <v>1696.77</v>
      </c>
      <c r="N45" s="226">
        <v>1689.89</v>
      </c>
      <c r="O45" s="226">
        <v>1860.28</v>
      </c>
      <c r="P45" s="226">
        <v>1921.51</v>
      </c>
      <c r="Q45" s="226">
        <v>1936.26</v>
      </c>
      <c r="R45" s="226">
        <v>1938.69</v>
      </c>
      <c r="S45" s="226">
        <v>1902.95</v>
      </c>
      <c r="T45" s="226">
        <v>1806.11</v>
      </c>
      <c r="U45" s="226">
        <v>1850.63</v>
      </c>
      <c r="V45" s="226">
        <v>1681.07</v>
      </c>
      <c r="W45" s="226">
        <v>1511.52</v>
      </c>
      <c r="X45" s="226">
        <v>1409.32</v>
      </c>
      <c r="Y45" s="226">
        <v>1319.22</v>
      </c>
    </row>
    <row r="46" spans="1:25">
      <c r="A46" s="229">
        <v>27</v>
      </c>
      <c r="B46" s="226">
        <v>2024.96</v>
      </c>
      <c r="C46" s="226">
        <v>2008.94</v>
      </c>
      <c r="D46" s="226">
        <v>2027.54</v>
      </c>
      <c r="E46" s="226">
        <v>1983.46</v>
      </c>
      <c r="F46" s="226">
        <v>1938.7</v>
      </c>
      <c r="G46" s="226">
        <v>1928.44</v>
      </c>
      <c r="H46" s="226">
        <v>1913.13</v>
      </c>
      <c r="I46" s="226">
        <v>2526.7399999999998</v>
      </c>
      <c r="J46" s="226">
        <v>2526.94</v>
      </c>
      <c r="K46" s="226">
        <v>2527.85</v>
      </c>
      <c r="L46" s="226">
        <v>2517.02</v>
      </c>
      <c r="M46" s="226">
        <v>2517.2600000000002</v>
      </c>
      <c r="N46" s="226">
        <v>2524.48</v>
      </c>
      <c r="O46" s="226">
        <v>2526.4299999999998</v>
      </c>
      <c r="P46" s="226">
        <v>2524.7800000000002</v>
      </c>
      <c r="Q46" s="226">
        <v>2521.81</v>
      </c>
      <c r="R46" s="226">
        <v>2522.9899999999998</v>
      </c>
      <c r="S46" s="226">
        <v>2520.6799999999998</v>
      </c>
      <c r="T46" s="226">
        <v>2009.75</v>
      </c>
      <c r="U46" s="226">
        <v>2519.4699999999998</v>
      </c>
      <c r="V46" s="226">
        <v>2083.21</v>
      </c>
      <c r="W46" s="226">
        <v>2078.98</v>
      </c>
      <c r="X46" s="226">
        <v>2075.17</v>
      </c>
      <c r="Y46" s="226">
        <v>2064.9</v>
      </c>
    </row>
    <row r="47" spans="1:25">
      <c r="A47" s="229">
        <v>28</v>
      </c>
      <c r="B47" s="226">
        <v>2032.79</v>
      </c>
      <c r="C47" s="226">
        <v>2020.77</v>
      </c>
      <c r="D47" s="226">
        <v>2033.96</v>
      </c>
      <c r="E47" s="226">
        <v>1993.78</v>
      </c>
      <c r="F47" s="226">
        <v>1968.94</v>
      </c>
      <c r="G47" s="226">
        <v>1962.68</v>
      </c>
      <c r="H47" s="226">
        <v>1932.35</v>
      </c>
      <c r="I47" s="226">
        <v>2514.0700000000002</v>
      </c>
      <c r="J47" s="226">
        <v>2516.21</v>
      </c>
      <c r="K47" s="226">
        <v>2515.36</v>
      </c>
      <c r="L47" s="226">
        <v>2513.6</v>
      </c>
      <c r="M47" s="226">
        <v>2509.41</v>
      </c>
      <c r="N47" s="226">
        <v>2515.8200000000002</v>
      </c>
      <c r="O47" s="226">
        <v>2514.37</v>
      </c>
      <c r="P47" s="226">
        <v>2514.29</v>
      </c>
      <c r="Q47" s="226">
        <v>2510.29</v>
      </c>
      <c r="R47" s="226">
        <v>2515.1</v>
      </c>
      <c r="S47" s="226">
        <v>2514.0500000000002</v>
      </c>
      <c r="T47" s="226">
        <v>1990.19</v>
      </c>
      <c r="U47" s="226">
        <v>2058.37</v>
      </c>
      <c r="V47" s="226">
        <v>2070.29</v>
      </c>
      <c r="W47" s="226">
        <v>2075.13</v>
      </c>
      <c r="X47" s="226">
        <v>2067.38</v>
      </c>
      <c r="Y47" s="226">
        <v>2062.15</v>
      </c>
    </row>
    <row r="48" spans="1:25">
      <c r="A48" s="229">
        <v>29</v>
      </c>
      <c r="B48" s="226">
        <v>1588.55</v>
      </c>
      <c r="C48" s="226">
        <v>1546.24</v>
      </c>
      <c r="D48" s="226">
        <v>1566.47</v>
      </c>
      <c r="E48" s="226">
        <v>1505.11</v>
      </c>
      <c r="F48" s="226">
        <v>1462.01</v>
      </c>
      <c r="G48" s="226">
        <v>1543.44</v>
      </c>
      <c r="H48" s="226">
        <v>1560.95</v>
      </c>
      <c r="I48" s="226">
        <v>2126.37</v>
      </c>
      <c r="J48" s="226">
        <v>2139.0700000000002</v>
      </c>
      <c r="K48" s="226">
        <v>2125.83</v>
      </c>
      <c r="L48" s="226">
        <v>2125.4499999999998</v>
      </c>
      <c r="M48" s="226">
        <v>2125.41</v>
      </c>
      <c r="N48" s="226">
        <v>2126.58</v>
      </c>
      <c r="O48" s="226">
        <v>2130.46</v>
      </c>
      <c r="P48" s="226">
        <v>2130.87</v>
      </c>
      <c r="Q48" s="226">
        <v>2129.4699999999998</v>
      </c>
      <c r="R48" s="226">
        <v>2125.3000000000002</v>
      </c>
      <c r="S48" s="226">
        <v>2126.73</v>
      </c>
      <c r="T48" s="226">
        <v>2128.64</v>
      </c>
      <c r="U48" s="226">
        <v>2146.37</v>
      </c>
      <c r="V48" s="226">
        <v>2130.5500000000002</v>
      </c>
      <c r="W48" s="226">
        <v>1916.57</v>
      </c>
      <c r="X48" s="226">
        <v>1734.16</v>
      </c>
      <c r="Y48" s="226">
        <v>1561.11</v>
      </c>
    </row>
    <row r="49" spans="1:25">
      <c r="A49" s="229">
        <v>30</v>
      </c>
      <c r="B49" s="226">
        <v>1376.65</v>
      </c>
      <c r="C49" s="226">
        <v>1364.99</v>
      </c>
      <c r="D49" s="226">
        <v>1384.26</v>
      </c>
      <c r="E49" s="226">
        <v>1344.6</v>
      </c>
      <c r="F49" s="226">
        <v>1375.35</v>
      </c>
      <c r="G49" s="226">
        <v>1466.59</v>
      </c>
      <c r="H49" s="226">
        <v>1552.51</v>
      </c>
      <c r="I49" s="226">
        <v>1905.44</v>
      </c>
      <c r="J49" s="226">
        <v>1904.56</v>
      </c>
      <c r="K49" s="226">
        <v>1898.7</v>
      </c>
      <c r="L49" s="226">
        <v>1898.52</v>
      </c>
      <c r="M49" s="226">
        <v>1900.25</v>
      </c>
      <c r="N49" s="226">
        <v>1896.91</v>
      </c>
      <c r="O49" s="226">
        <v>2116.9499999999998</v>
      </c>
      <c r="P49" s="226">
        <v>2129.7600000000002</v>
      </c>
      <c r="Q49" s="226">
        <v>2129.02</v>
      </c>
      <c r="R49" s="226">
        <v>2128.06</v>
      </c>
      <c r="S49" s="226">
        <v>2122.3200000000002</v>
      </c>
      <c r="T49" s="226">
        <v>1965.24</v>
      </c>
      <c r="U49" s="226">
        <v>2017.36</v>
      </c>
      <c r="V49" s="226">
        <v>1991.79</v>
      </c>
      <c r="W49" s="226">
        <v>1694.08</v>
      </c>
      <c r="X49" s="226">
        <v>1500.42</v>
      </c>
      <c r="Y49" s="226">
        <v>1377.7</v>
      </c>
    </row>
    <row r="50" spans="1:25">
      <c r="A50" s="229">
        <v>31</v>
      </c>
      <c r="B50" s="226">
        <v>1360.64</v>
      </c>
      <c r="C50" s="226">
        <v>1321.16</v>
      </c>
      <c r="D50" s="226">
        <v>1320.63</v>
      </c>
      <c r="E50" s="226">
        <v>1290.3800000000001</v>
      </c>
      <c r="F50" s="226">
        <v>1290.56</v>
      </c>
      <c r="G50" s="226">
        <v>1370.62</v>
      </c>
      <c r="H50" s="226">
        <v>1438.41</v>
      </c>
      <c r="I50" s="226">
        <v>1588.69</v>
      </c>
      <c r="J50" s="226">
        <v>1744.28</v>
      </c>
      <c r="K50" s="226">
        <v>1749.71</v>
      </c>
      <c r="L50" s="226">
        <v>1755.98</v>
      </c>
      <c r="M50" s="226">
        <v>1754.94</v>
      </c>
      <c r="N50" s="226">
        <v>1736.51</v>
      </c>
      <c r="O50" s="226">
        <v>1738.51</v>
      </c>
      <c r="P50" s="226">
        <v>1815.06</v>
      </c>
      <c r="Q50" s="226">
        <v>1790.52</v>
      </c>
      <c r="R50" s="226">
        <v>1833.16</v>
      </c>
      <c r="S50" s="226">
        <v>1794.49</v>
      </c>
      <c r="T50" s="226">
        <v>1740.93</v>
      </c>
      <c r="U50" s="226">
        <v>1776.94</v>
      </c>
      <c r="V50" s="226">
        <v>1715.15</v>
      </c>
      <c r="W50" s="226">
        <v>1616.89</v>
      </c>
      <c r="X50" s="226">
        <v>1460.66</v>
      </c>
      <c r="Y50" s="226">
        <v>1393.93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2" t="s">
        <v>321</v>
      </c>
      <c r="B52" s="463"/>
      <c r="C52" s="463"/>
      <c r="D52" s="463"/>
      <c r="E52" s="463"/>
      <c r="F52" s="463"/>
      <c r="G52" s="463"/>
      <c r="H52" s="463"/>
      <c r="I52" s="463"/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1618.41</v>
      </c>
      <c r="C54" s="226">
        <v>1606.69</v>
      </c>
      <c r="D54" s="226">
        <v>1585.93</v>
      </c>
      <c r="E54" s="226">
        <v>1549.8</v>
      </c>
      <c r="F54" s="226">
        <v>1588.61</v>
      </c>
      <c r="G54" s="226">
        <v>1626.39</v>
      </c>
      <c r="H54" s="226">
        <v>1727.39</v>
      </c>
      <c r="I54" s="226">
        <v>1841.11</v>
      </c>
      <c r="J54" s="226">
        <v>1843.98</v>
      </c>
      <c r="K54" s="226">
        <v>1984.41</v>
      </c>
      <c r="L54" s="226">
        <v>1973.85</v>
      </c>
      <c r="M54" s="226">
        <v>2023.35</v>
      </c>
      <c r="N54" s="226">
        <v>2012.07</v>
      </c>
      <c r="O54" s="226">
        <v>2505.23</v>
      </c>
      <c r="P54" s="226">
        <v>2520.9899999999998</v>
      </c>
      <c r="Q54" s="226">
        <v>2154.84</v>
      </c>
      <c r="R54" s="226">
        <v>2027.42</v>
      </c>
      <c r="S54" s="226">
        <v>2035.23</v>
      </c>
      <c r="T54" s="226">
        <v>1921.22</v>
      </c>
      <c r="U54" s="226">
        <v>2047.38</v>
      </c>
      <c r="V54" s="226">
        <v>1940.99</v>
      </c>
      <c r="W54" s="226">
        <v>1826.72</v>
      </c>
      <c r="X54" s="226">
        <v>1702.15</v>
      </c>
      <c r="Y54" s="226">
        <v>1628.03</v>
      </c>
    </row>
    <row r="55" spans="1:25">
      <c r="A55" s="229">
        <v>2</v>
      </c>
      <c r="B55" s="226">
        <v>1402.1</v>
      </c>
      <c r="C55" s="226">
        <v>1398.52</v>
      </c>
      <c r="D55" s="226">
        <v>1423.53</v>
      </c>
      <c r="E55" s="226">
        <v>1397.6</v>
      </c>
      <c r="F55" s="226">
        <v>1513.32</v>
      </c>
      <c r="G55" s="226">
        <v>1788.32</v>
      </c>
      <c r="H55" s="226">
        <v>1953.86</v>
      </c>
      <c r="I55" s="226">
        <v>1959.06</v>
      </c>
      <c r="J55" s="226">
        <v>1946.72</v>
      </c>
      <c r="K55" s="226">
        <v>1945.23</v>
      </c>
      <c r="L55" s="226">
        <v>1935.15</v>
      </c>
      <c r="M55" s="226">
        <v>1936.45</v>
      </c>
      <c r="N55" s="226">
        <v>1937.64</v>
      </c>
      <c r="O55" s="226">
        <v>1984.81</v>
      </c>
      <c r="P55" s="226">
        <v>1928.97</v>
      </c>
      <c r="Q55" s="226">
        <v>1928.2</v>
      </c>
      <c r="R55" s="226">
        <v>1928.47</v>
      </c>
      <c r="S55" s="226">
        <v>1942.66</v>
      </c>
      <c r="T55" s="226">
        <v>1946.07</v>
      </c>
      <c r="U55" s="226">
        <v>1962.37</v>
      </c>
      <c r="V55" s="226">
        <v>1690.25</v>
      </c>
      <c r="W55" s="226">
        <v>1684.98</v>
      </c>
      <c r="X55" s="226">
        <v>1497.65</v>
      </c>
      <c r="Y55" s="226">
        <v>1483.05</v>
      </c>
    </row>
    <row r="56" spans="1:25">
      <c r="A56" s="229">
        <v>3</v>
      </c>
      <c r="B56" s="226">
        <v>1368.17</v>
      </c>
      <c r="C56" s="226">
        <v>1361.67</v>
      </c>
      <c r="D56" s="226">
        <v>1452.97</v>
      </c>
      <c r="E56" s="226">
        <v>1374.93</v>
      </c>
      <c r="F56" s="226">
        <v>1538.22</v>
      </c>
      <c r="G56" s="226">
        <v>1787.1</v>
      </c>
      <c r="H56" s="226">
        <v>1889.59</v>
      </c>
      <c r="I56" s="226">
        <v>1883.78</v>
      </c>
      <c r="J56" s="226">
        <v>1869.54</v>
      </c>
      <c r="K56" s="226">
        <v>1873.79</v>
      </c>
      <c r="L56" s="226">
        <v>1891.01</v>
      </c>
      <c r="M56" s="226">
        <v>1891.35</v>
      </c>
      <c r="N56" s="226">
        <v>1913.32</v>
      </c>
      <c r="O56" s="226">
        <v>1953.72</v>
      </c>
      <c r="P56" s="226">
        <v>1945.44</v>
      </c>
      <c r="Q56" s="226">
        <v>1945.85</v>
      </c>
      <c r="R56" s="226">
        <v>1944.57</v>
      </c>
      <c r="S56" s="226">
        <v>1854.53</v>
      </c>
      <c r="T56" s="226">
        <v>1863.18</v>
      </c>
      <c r="U56" s="226">
        <v>1914.63</v>
      </c>
      <c r="V56" s="226">
        <v>1752.73</v>
      </c>
      <c r="W56" s="226">
        <v>1658.89</v>
      </c>
      <c r="X56" s="226">
        <v>1481.85</v>
      </c>
      <c r="Y56" s="226">
        <v>1372.24</v>
      </c>
    </row>
    <row r="57" spans="1:25">
      <c r="A57" s="229">
        <v>4</v>
      </c>
      <c r="B57" s="226">
        <v>1337.08</v>
      </c>
      <c r="C57" s="226">
        <v>1322.44</v>
      </c>
      <c r="D57" s="226">
        <v>1348.1</v>
      </c>
      <c r="E57" s="226">
        <v>1333.66</v>
      </c>
      <c r="F57" s="226">
        <v>1443.91</v>
      </c>
      <c r="G57" s="226">
        <v>1548.25</v>
      </c>
      <c r="H57" s="226">
        <v>1722.48</v>
      </c>
      <c r="I57" s="226">
        <v>1837.34</v>
      </c>
      <c r="J57" s="226">
        <v>1855.8</v>
      </c>
      <c r="K57" s="226">
        <v>1841.07</v>
      </c>
      <c r="L57" s="226">
        <v>1848.7</v>
      </c>
      <c r="M57" s="226">
        <v>1857.09</v>
      </c>
      <c r="N57" s="226">
        <v>1882.81</v>
      </c>
      <c r="O57" s="226">
        <v>1942.34</v>
      </c>
      <c r="P57" s="226">
        <v>2059.02</v>
      </c>
      <c r="Q57" s="226">
        <v>2061.37</v>
      </c>
      <c r="R57" s="226">
        <v>2044.46</v>
      </c>
      <c r="S57" s="226">
        <v>1885.83</v>
      </c>
      <c r="T57" s="226">
        <v>1850.08</v>
      </c>
      <c r="U57" s="226">
        <v>1828.35</v>
      </c>
      <c r="V57" s="226">
        <v>1686.47</v>
      </c>
      <c r="W57" s="226">
        <v>1555.69</v>
      </c>
      <c r="X57" s="226">
        <v>1414.79</v>
      </c>
      <c r="Y57" s="226">
        <v>1362.54</v>
      </c>
    </row>
    <row r="58" spans="1:25">
      <c r="A58" s="229">
        <v>5</v>
      </c>
      <c r="B58" s="226">
        <v>1320.47</v>
      </c>
      <c r="C58" s="226">
        <v>1309.02</v>
      </c>
      <c r="D58" s="226">
        <v>1320.67</v>
      </c>
      <c r="E58" s="226">
        <v>1317.39</v>
      </c>
      <c r="F58" s="226">
        <v>1442.28</v>
      </c>
      <c r="G58" s="226">
        <v>1518.1</v>
      </c>
      <c r="H58" s="226">
        <v>1683.92</v>
      </c>
      <c r="I58" s="226">
        <v>1770.19</v>
      </c>
      <c r="J58" s="226">
        <v>1772.93</v>
      </c>
      <c r="K58" s="226">
        <v>1772.5</v>
      </c>
      <c r="L58" s="226">
        <v>1766.82</v>
      </c>
      <c r="M58" s="226">
        <v>1713.52</v>
      </c>
      <c r="N58" s="226">
        <v>1672.16</v>
      </c>
      <c r="O58" s="226">
        <v>1875.25</v>
      </c>
      <c r="P58" s="226">
        <v>1912.79</v>
      </c>
      <c r="Q58" s="226">
        <v>1921.36</v>
      </c>
      <c r="R58" s="226">
        <v>1898.09</v>
      </c>
      <c r="S58" s="226">
        <v>1869.11</v>
      </c>
      <c r="T58" s="226">
        <v>1783.77</v>
      </c>
      <c r="U58" s="226">
        <v>1753.22</v>
      </c>
      <c r="V58" s="226">
        <v>1596.12</v>
      </c>
      <c r="W58" s="226">
        <v>1523.29</v>
      </c>
      <c r="X58" s="226">
        <v>1338.89</v>
      </c>
      <c r="Y58" s="226">
        <v>1325.7</v>
      </c>
    </row>
    <row r="59" spans="1:25">
      <c r="A59" s="229">
        <v>6</v>
      </c>
      <c r="B59" s="226">
        <v>2103.21</v>
      </c>
      <c r="C59" s="226">
        <v>2086.35</v>
      </c>
      <c r="D59" s="226">
        <v>2078.4499999999998</v>
      </c>
      <c r="E59" s="226">
        <v>2061.13</v>
      </c>
      <c r="F59" s="226">
        <v>2030.97</v>
      </c>
      <c r="G59" s="226">
        <v>2019.84</v>
      </c>
      <c r="H59" s="226">
        <v>2526.84</v>
      </c>
      <c r="I59" s="226">
        <v>2533.38</v>
      </c>
      <c r="J59" s="226">
        <v>2537.7399999999998</v>
      </c>
      <c r="K59" s="226">
        <v>2537.7600000000002</v>
      </c>
      <c r="L59" s="226">
        <v>2554.9299999999998</v>
      </c>
      <c r="M59" s="226">
        <v>2553.3200000000002</v>
      </c>
      <c r="N59" s="226">
        <v>2550.7399999999998</v>
      </c>
      <c r="O59" s="226">
        <v>3393.4</v>
      </c>
      <c r="P59" s="226">
        <v>3388.49</v>
      </c>
      <c r="Q59" s="226">
        <v>3389.4</v>
      </c>
      <c r="R59" s="226">
        <v>3394.27</v>
      </c>
      <c r="S59" s="226">
        <v>3370.46</v>
      </c>
      <c r="T59" s="226">
        <v>2552.31</v>
      </c>
      <c r="U59" s="226">
        <v>2013.44</v>
      </c>
      <c r="V59" s="226">
        <v>1994.73</v>
      </c>
      <c r="W59" s="226">
        <v>2015.5</v>
      </c>
      <c r="X59" s="226">
        <v>2051.21</v>
      </c>
      <c r="Y59" s="226">
        <v>2075.2800000000002</v>
      </c>
    </row>
    <row r="60" spans="1:25">
      <c r="A60" s="229">
        <v>7</v>
      </c>
      <c r="B60" s="226">
        <v>1377.86</v>
      </c>
      <c r="C60" s="226">
        <v>1370.19</v>
      </c>
      <c r="D60" s="226">
        <v>1379.62</v>
      </c>
      <c r="E60" s="226">
        <v>1336.97</v>
      </c>
      <c r="F60" s="226">
        <v>1386.26</v>
      </c>
      <c r="G60" s="226">
        <v>1445.58</v>
      </c>
      <c r="H60" s="226">
        <v>1625.67</v>
      </c>
      <c r="I60" s="226">
        <v>1671.02</v>
      </c>
      <c r="J60" s="226">
        <v>1633.37</v>
      </c>
      <c r="K60" s="226">
        <v>1770.38</v>
      </c>
      <c r="L60" s="226">
        <v>1635.24</v>
      </c>
      <c r="M60" s="226">
        <v>1764.74</v>
      </c>
      <c r="N60" s="226">
        <v>1776.58</v>
      </c>
      <c r="O60" s="226">
        <v>1812.18</v>
      </c>
      <c r="P60" s="226">
        <v>1831.74</v>
      </c>
      <c r="Q60" s="226">
        <v>1828.92</v>
      </c>
      <c r="R60" s="226">
        <v>1720.61</v>
      </c>
      <c r="S60" s="226">
        <v>1731.21</v>
      </c>
      <c r="T60" s="226">
        <v>1710.87</v>
      </c>
      <c r="U60" s="226">
        <v>1676.51</v>
      </c>
      <c r="V60" s="226">
        <v>1661.61</v>
      </c>
      <c r="W60" s="226">
        <v>1628.1</v>
      </c>
      <c r="X60" s="226">
        <v>1419.76</v>
      </c>
      <c r="Y60" s="226">
        <v>1360.93</v>
      </c>
    </row>
    <row r="61" spans="1:25">
      <c r="A61" s="229">
        <v>8</v>
      </c>
      <c r="B61" s="226">
        <v>1330.93</v>
      </c>
      <c r="C61" s="226">
        <v>1249.31</v>
      </c>
      <c r="D61" s="226">
        <v>1270.1500000000001</v>
      </c>
      <c r="E61" s="226">
        <v>1208.1099999999999</v>
      </c>
      <c r="F61" s="226">
        <v>1286.1099999999999</v>
      </c>
      <c r="G61" s="226">
        <v>1339</v>
      </c>
      <c r="H61" s="226">
        <v>1452.9</v>
      </c>
      <c r="I61" s="226">
        <v>1606.54</v>
      </c>
      <c r="J61" s="226">
        <v>1657.71</v>
      </c>
      <c r="K61" s="226">
        <v>1640.65</v>
      </c>
      <c r="L61" s="226">
        <v>1637.82</v>
      </c>
      <c r="M61" s="226">
        <v>1638.26</v>
      </c>
      <c r="N61" s="226">
        <v>1747.74</v>
      </c>
      <c r="O61" s="226">
        <v>1781.93</v>
      </c>
      <c r="P61" s="226">
        <v>1801.73</v>
      </c>
      <c r="Q61" s="226">
        <v>1801.41</v>
      </c>
      <c r="R61" s="226">
        <v>1750.86</v>
      </c>
      <c r="S61" s="226">
        <v>1628.84</v>
      </c>
      <c r="T61" s="226">
        <v>1657.92</v>
      </c>
      <c r="U61" s="226">
        <v>1666.47</v>
      </c>
      <c r="V61" s="226">
        <v>1652.16</v>
      </c>
      <c r="W61" s="226">
        <v>1568.45</v>
      </c>
      <c r="X61" s="226">
        <v>1398.78</v>
      </c>
      <c r="Y61" s="226">
        <v>1343.42</v>
      </c>
    </row>
    <row r="62" spans="1:25">
      <c r="A62" s="229">
        <v>9</v>
      </c>
      <c r="B62" s="226">
        <v>1373.45</v>
      </c>
      <c r="C62" s="226">
        <v>1347.53</v>
      </c>
      <c r="D62" s="226">
        <v>1373.13</v>
      </c>
      <c r="E62" s="226">
        <v>1382.08</v>
      </c>
      <c r="F62" s="226">
        <v>1416.6</v>
      </c>
      <c r="G62" s="226">
        <v>1529.54</v>
      </c>
      <c r="H62" s="226">
        <v>1688.69</v>
      </c>
      <c r="I62" s="226">
        <v>1662.27</v>
      </c>
      <c r="J62" s="226">
        <v>1808.66</v>
      </c>
      <c r="K62" s="226">
        <v>1810.84</v>
      </c>
      <c r="L62" s="226">
        <v>1807.49</v>
      </c>
      <c r="M62" s="226">
        <v>1808.31</v>
      </c>
      <c r="N62" s="226">
        <v>1817.27</v>
      </c>
      <c r="O62" s="226">
        <v>1833.74</v>
      </c>
      <c r="P62" s="226">
        <v>1804.23</v>
      </c>
      <c r="Q62" s="226">
        <v>1783.48</v>
      </c>
      <c r="R62" s="226">
        <v>1787.5</v>
      </c>
      <c r="S62" s="226">
        <v>1793.58</v>
      </c>
      <c r="T62" s="226">
        <v>1725.42</v>
      </c>
      <c r="U62" s="226">
        <v>1765.11</v>
      </c>
      <c r="V62" s="226">
        <v>1729.33</v>
      </c>
      <c r="W62" s="226">
        <v>1608.06</v>
      </c>
      <c r="X62" s="226">
        <v>1426.86</v>
      </c>
      <c r="Y62" s="226">
        <v>1371.62</v>
      </c>
    </row>
    <row r="63" spans="1:25">
      <c r="A63" s="229">
        <v>10</v>
      </c>
      <c r="B63" s="226">
        <v>1375.27</v>
      </c>
      <c r="C63" s="226">
        <v>1386.49</v>
      </c>
      <c r="D63" s="226">
        <v>1444.75</v>
      </c>
      <c r="E63" s="226">
        <v>1425.1</v>
      </c>
      <c r="F63" s="226">
        <v>1430.11</v>
      </c>
      <c r="G63" s="226">
        <v>1618.71</v>
      </c>
      <c r="H63" s="226">
        <v>1679.63</v>
      </c>
      <c r="I63" s="226">
        <v>1656.85</v>
      </c>
      <c r="J63" s="226">
        <v>1811.15</v>
      </c>
      <c r="K63" s="226">
        <v>1812.7</v>
      </c>
      <c r="L63" s="226">
        <v>1655</v>
      </c>
      <c r="M63" s="226">
        <v>1655.05</v>
      </c>
      <c r="N63" s="226">
        <v>1659.15</v>
      </c>
      <c r="O63" s="226">
        <v>1824.75</v>
      </c>
      <c r="P63" s="226">
        <v>1818.04</v>
      </c>
      <c r="Q63" s="226">
        <v>1796.3</v>
      </c>
      <c r="R63" s="226">
        <v>1800.86</v>
      </c>
      <c r="S63" s="226">
        <v>1805.86</v>
      </c>
      <c r="T63" s="226">
        <v>1770.02</v>
      </c>
      <c r="U63" s="226">
        <v>1757</v>
      </c>
      <c r="V63" s="226">
        <v>1699.16</v>
      </c>
      <c r="W63" s="226">
        <v>1591.4</v>
      </c>
      <c r="X63" s="226">
        <v>1454.85</v>
      </c>
      <c r="Y63" s="226">
        <v>1376.06</v>
      </c>
    </row>
    <row r="64" spans="1:25">
      <c r="A64" s="229">
        <v>11</v>
      </c>
      <c r="B64" s="226">
        <v>1401.18</v>
      </c>
      <c r="C64" s="226">
        <v>1421.71</v>
      </c>
      <c r="D64" s="226">
        <v>1456.87</v>
      </c>
      <c r="E64" s="226">
        <v>1437.94</v>
      </c>
      <c r="F64" s="226">
        <v>1424.18</v>
      </c>
      <c r="G64" s="226">
        <v>1544.02</v>
      </c>
      <c r="H64" s="226">
        <v>1669.72</v>
      </c>
      <c r="I64" s="226">
        <v>1825.02</v>
      </c>
      <c r="J64" s="226">
        <v>1821.31</v>
      </c>
      <c r="K64" s="226">
        <v>1818.1</v>
      </c>
      <c r="L64" s="226">
        <v>1810.5</v>
      </c>
      <c r="M64" s="226">
        <v>1808.74</v>
      </c>
      <c r="N64" s="226">
        <v>1819.16</v>
      </c>
      <c r="O64" s="226">
        <v>1930.51</v>
      </c>
      <c r="P64" s="226">
        <v>1925.37</v>
      </c>
      <c r="Q64" s="226">
        <v>1926.12</v>
      </c>
      <c r="R64" s="226">
        <v>1928.3</v>
      </c>
      <c r="S64" s="226">
        <v>1841.65</v>
      </c>
      <c r="T64" s="226">
        <v>1797.72</v>
      </c>
      <c r="U64" s="226">
        <v>1802.56</v>
      </c>
      <c r="V64" s="226">
        <v>1622.93</v>
      </c>
      <c r="W64" s="226">
        <v>1509.96</v>
      </c>
      <c r="X64" s="226">
        <v>1450.7</v>
      </c>
      <c r="Y64" s="226">
        <v>1352.02</v>
      </c>
    </row>
    <row r="65" spans="1:25">
      <c r="A65" s="229">
        <v>12</v>
      </c>
      <c r="B65" s="226">
        <v>1369.69</v>
      </c>
      <c r="C65" s="226">
        <v>1377.95</v>
      </c>
      <c r="D65" s="226">
        <v>1434.68</v>
      </c>
      <c r="E65" s="226">
        <v>1413.28</v>
      </c>
      <c r="F65" s="226">
        <v>1407.56</v>
      </c>
      <c r="G65" s="226">
        <v>1468.89</v>
      </c>
      <c r="H65" s="226">
        <v>1671.92</v>
      </c>
      <c r="I65" s="226">
        <v>1808.91</v>
      </c>
      <c r="J65" s="226">
        <v>1797.05</v>
      </c>
      <c r="K65" s="226">
        <v>1801.14</v>
      </c>
      <c r="L65" s="226">
        <v>1798.27</v>
      </c>
      <c r="M65" s="226">
        <v>1800.94</v>
      </c>
      <c r="N65" s="226">
        <v>1808.96</v>
      </c>
      <c r="O65" s="226">
        <v>1931.56</v>
      </c>
      <c r="P65" s="226">
        <v>1925.1</v>
      </c>
      <c r="Q65" s="226">
        <v>1928.02</v>
      </c>
      <c r="R65" s="226">
        <v>1927.27</v>
      </c>
      <c r="S65" s="226">
        <v>1932.32</v>
      </c>
      <c r="T65" s="226">
        <v>1877.56</v>
      </c>
      <c r="U65" s="226">
        <v>1906.86</v>
      </c>
      <c r="V65" s="226">
        <v>1740.45</v>
      </c>
      <c r="W65" s="226">
        <v>1570.5</v>
      </c>
      <c r="X65" s="226">
        <v>1437.07</v>
      </c>
      <c r="Y65" s="226">
        <v>1379.43</v>
      </c>
    </row>
    <row r="66" spans="1:25">
      <c r="A66" s="229">
        <v>13</v>
      </c>
      <c r="B66" s="226">
        <v>1329.35</v>
      </c>
      <c r="C66" s="226">
        <v>1306.52</v>
      </c>
      <c r="D66" s="226">
        <v>1345.65</v>
      </c>
      <c r="E66" s="226">
        <v>1328.4</v>
      </c>
      <c r="F66" s="226">
        <v>1378.55</v>
      </c>
      <c r="G66" s="226">
        <v>1432.67</v>
      </c>
      <c r="H66" s="226">
        <v>1692.05</v>
      </c>
      <c r="I66" s="226">
        <v>1790.24</v>
      </c>
      <c r="J66" s="226">
        <v>1799.09</v>
      </c>
      <c r="K66" s="226">
        <v>1782.83</v>
      </c>
      <c r="L66" s="226">
        <v>1650.07</v>
      </c>
      <c r="M66" s="226">
        <v>1635.88</v>
      </c>
      <c r="N66" s="226">
        <v>1800.79</v>
      </c>
      <c r="O66" s="226">
        <v>1650.21</v>
      </c>
      <c r="P66" s="226">
        <v>1821.36</v>
      </c>
      <c r="Q66" s="226">
        <v>1801.46</v>
      </c>
      <c r="R66" s="226">
        <v>1806.44</v>
      </c>
      <c r="S66" s="226">
        <v>1818.9</v>
      </c>
      <c r="T66" s="226">
        <v>1813.45</v>
      </c>
      <c r="U66" s="226">
        <v>1864.9</v>
      </c>
      <c r="V66" s="226">
        <v>1708.96</v>
      </c>
      <c r="W66" s="226">
        <v>1592.43</v>
      </c>
      <c r="X66" s="226">
        <v>1432.08</v>
      </c>
      <c r="Y66" s="226">
        <v>1382.55</v>
      </c>
    </row>
    <row r="67" spans="1:25">
      <c r="A67" s="229">
        <v>14</v>
      </c>
      <c r="B67" s="226">
        <v>1420.19</v>
      </c>
      <c r="C67" s="226">
        <v>1402.33</v>
      </c>
      <c r="D67" s="226">
        <v>1403.02</v>
      </c>
      <c r="E67" s="226">
        <v>1371.74</v>
      </c>
      <c r="F67" s="226">
        <v>1408.8</v>
      </c>
      <c r="G67" s="226">
        <v>1503.93</v>
      </c>
      <c r="H67" s="226">
        <v>1630.8</v>
      </c>
      <c r="I67" s="226">
        <v>1911.87</v>
      </c>
      <c r="J67" s="226">
        <v>1933.58</v>
      </c>
      <c r="K67" s="226">
        <v>1937.07</v>
      </c>
      <c r="L67" s="226">
        <v>1915.61</v>
      </c>
      <c r="M67" s="226">
        <v>1917.71</v>
      </c>
      <c r="N67" s="226">
        <v>1917.17</v>
      </c>
      <c r="O67" s="226">
        <v>1913.71</v>
      </c>
      <c r="P67" s="226">
        <v>1945.09</v>
      </c>
      <c r="Q67" s="226">
        <v>1958.11</v>
      </c>
      <c r="R67" s="226">
        <v>1966.63</v>
      </c>
      <c r="S67" s="226">
        <v>1920.55</v>
      </c>
      <c r="T67" s="226">
        <v>1849.39</v>
      </c>
      <c r="U67" s="226">
        <v>1902.97</v>
      </c>
      <c r="V67" s="226">
        <v>1710.68</v>
      </c>
      <c r="W67" s="226">
        <v>1624.49</v>
      </c>
      <c r="X67" s="226">
        <v>1503.05</v>
      </c>
      <c r="Y67" s="226">
        <v>1421.37</v>
      </c>
    </row>
    <row r="68" spans="1:25">
      <c r="A68" s="229">
        <v>15</v>
      </c>
      <c r="B68" s="226">
        <v>1421.12</v>
      </c>
      <c r="C68" s="226">
        <v>1409.57</v>
      </c>
      <c r="D68" s="226">
        <v>1414.95</v>
      </c>
      <c r="E68" s="226">
        <v>1356.23</v>
      </c>
      <c r="F68" s="226">
        <v>1374.99</v>
      </c>
      <c r="G68" s="226">
        <v>1434.9</v>
      </c>
      <c r="H68" s="226">
        <v>1548.2</v>
      </c>
      <c r="I68" s="226">
        <v>1659.44</v>
      </c>
      <c r="J68" s="226">
        <v>1686.3</v>
      </c>
      <c r="K68" s="226">
        <v>1853.4</v>
      </c>
      <c r="L68" s="226">
        <v>1839.46</v>
      </c>
      <c r="M68" s="226">
        <v>1839.18</v>
      </c>
      <c r="N68" s="226">
        <v>1850.01</v>
      </c>
      <c r="O68" s="226">
        <v>1920.58</v>
      </c>
      <c r="P68" s="226">
        <v>1919.01</v>
      </c>
      <c r="Q68" s="226">
        <v>2097.35</v>
      </c>
      <c r="R68" s="226">
        <v>2119.5700000000002</v>
      </c>
      <c r="S68" s="226">
        <v>1927.7</v>
      </c>
      <c r="T68" s="226">
        <v>1931.3</v>
      </c>
      <c r="U68" s="226">
        <v>1978.07</v>
      </c>
      <c r="V68" s="226">
        <v>1823.38</v>
      </c>
      <c r="W68" s="226">
        <v>1650.12</v>
      </c>
      <c r="X68" s="226">
        <v>1551.1</v>
      </c>
      <c r="Y68" s="226">
        <v>1440.8</v>
      </c>
    </row>
    <row r="69" spans="1:25">
      <c r="A69" s="229">
        <v>16</v>
      </c>
      <c r="B69" s="226">
        <v>1412.46</v>
      </c>
      <c r="C69" s="226">
        <v>1420.5</v>
      </c>
      <c r="D69" s="226">
        <v>1466.72</v>
      </c>
      <c r="E69" s="226">
        <v>1441.59</v>
      </c>
      <c r="F69" s="226">
        <v>1516.67</v>
      </c>
      <c r="G69" s="226">
        <v>1754.53</v>
      </c>
      <c r="H69" s="226">
        <v>1836.5</v>
      </c>
      <c r="I69" s="226">
        <v>1877.96</v>
      </c>
      <c r="J69" s="226">
        <v>1904.1</v>
      </c>
      <c r="K69" s="226">
        <v>1904.65</v>
      </c>
      <c r="L69" s="226">
        <v>1892.87</v>
      </c>
      <c r="M69" s="226">
        <v>1889.13</v>
      </c>
      <c r="N69" s="226">
        <v>1883.94</v>
      </c>
      <c r="O69" s="226">
        <v>1924.83</v>
      </c>
      <c r="P69" s="226">
        <v>1939.31</v>
      </c>
      <c r="Q69" s="226">
        <v>1939.84</v>
      </c>
      <c r="R69" s="226">
        <v>1912.35</v>
      </c>
      <c r="S69" s="226">
        <v>1823.04</v>
      </c>
      <c r="T69" s="226">
        <v>1827.38</v>
      </c>
      <c r="U69" s="226">
        <v>1872.69</v>
      </c>
      <c r="V69" s="226">
        <v>1713.65</v>
      </c>
      <c r="W69" s="226">
        <v>1647.62</v>
      </c>
      <c r="X69" s="226">
        <v>1471.73</v>
      </c>
      <c r="Y69" s="226">
        <v>1410.04</v>
      </c>
    </row>
    <row r="70" spans="1:25">
      <c r="A70" s="229">
        <v>17</v>
      </c>
      <c r="B70" s="226">
        <v>1396.64</v>
      </c>
      <c r="C70" s="226">
        <v>1356.83</v>
      </c>
      <c r="D70" s="226">
        <v>1408.84</v>
      </c>
      <c r="E70" s="226">
        <v>1392.59</v>
      </c>
      <c r="F70" s="226">
        <v>1485.23</v>
      </c>
      <c r="G70" s="226">
        <v>1739.18</v>
      </c>
      <c r="H70" s="226">
        <v>1701.22</v>
      </c>
      <c r="I70" s="226">
        <v>1773.4</v>
      </c>
      <c r="J70" s="226">
        <v>1795.66</v>
      </c>
      <c r="K70" s="226">
        <v>1785.76</v>
      </c>
      <c r="L70" s="226">
        <v>1738.09</v>
      </c>
      <c r="M70" s="226">
        <v>1718.36</v>
      </c>
      <c r="N70" s="226">
        <v>1685.75</v>
      </c>
      <c r="O70" s="226">
        <v>1816.62</v>
      </c>
      <c r="P70" s="226">
        <v>1802.42</v>
      </c>
      <c r="Q70" s="226">
        <v>1783.52</v>
      </c>
      <c r="R70" s="226">
        <v>1787.37</v>
      </c>
      <c r="S70" s="226">
        <v>1788.57</v>
      </c>
      <c r="T70" s="226">
        <v>1738.22</v>
      </c>
      <c r="U70" s="226">
        <v>1762.3</v>
      </c>
      <c r="V70" s="226">
        <v>1708.67</v>
      </c>
      <c r="W70" s="226">
        <v>1615.37</v>
      </c>
      <c r="X70" s="226">
        <v>1448.93</v>
      </c>
      <c r="Y70" s="226">
        <v>1405.73</v>
      </c>
    </row>
    <row r="71" spans="1:25">
      <c r="A71" s="229">
        <v>18</v>
      </c>
      <c r="B71" s="226">
        <v>1378.05</v>
      </c>
      <c r="C71" s="226">
        <v>1319.74</v>
      </c>
      <c r="D71" s="226">
        <v>1365.44</v>
      </c>
      <c r="E71" s="226">
        <v>1353.05</v>
      </c>
      <c r="F71" s="226">
        <v>1422.85</v>
      </c>
      <c r="G71" s="226">
        <v>1533.68</v>
      </c>
      <c r="H71" s="226">
        <v>1674.06</v>
      </c>
      <c r="I71" s="226">
        <v>1705.77</v>
      </c>
      <c r="J71" s="226">
        <v>1763.16</v>
      </c>
      <c r="K71" s="226">
        <v>1759.99</v>
      </c>
      <c r="L71" s="226">
        <v>1746.22</v>
      </c>
      <c r="M71" s="226">
        <v>1746.91</v>
      </c>
      <c r="N71" s="226">
        <v>1763.95</v>
      </c>
      <c r="O71" s="226">
        <v>1768.96</v>
      </c>
      <c r="P71" s="226">
        <v>1756.45</v>
      </c>
      <c r="Q71" s="226">
        <v>1766.22</v>
      </c>
      <c r="R71" s="226">
        <v>1772.6</v>
      </c>
      <c r="S71" s="226">
        <v>1755.37</v>
      </c>
      <c r="T71" s="226">
        <v>1687.28</v>
      </c>
      <c r="U71" s="226">
        <v>1721.49</v>
      </c>
      <c r="V71" s="226">
        <v>1633.21</v>
      </c>
      <c r="W71" s="226">
        <v>1522.55</v>
      </c>
      <c r="X71" s="226">
        <v>1392.57</v>
      </c>
      <c r="Y71" s="226">
        <v>1339.66</v>
      </c>
    </row>
    <row r="72" spans="1:25">
      <c r="A72" s="229">
        <v>19</v>
      </c>
      <c r="B72" s="226">
        <v>1272.53</v>
      </c>
      <c r="C72" s="226">
        <v>1242.5899999999999</v>
      </c>
      <c r="D72" s="226">
        <v>1306.98</v>
      </c>
      <c r="E72" s="226">
        <v>1296.3699999999999</v>
      </c>
      <c r="F72" s="226">
        <v>1400.47</v>
      </c>
      <c r="G72" s="226">
        <v>1485.21</v>
      </c>
      <c r="H72" s="226">
        <v>1612.78</v>
      </c>
      <c r="I72" s="226">
        <v>1676.35</v>
      </c>
      <c r="J72" s="226">
        <v>1705.06</v>
      </c>
      <c r="K72" s="226">
        <v>1687.72</v>
      </c>
      <c r="L72" s="226">
        <v>1678.78</v>
      </c>
      <c r="M72" s="226">
        <v>1675.24</v>
      </c>
      <c r="N72" s="226">
        <v>1639.31</v>
      </c>
      <c r="O72" s="226">
        <v>1778.28</v>
      </c>
      <c r="P72" s="226">
        <v>1791.53</v>
      </c>
      <c r="Q72" s="226">
        <v>1761.25</v>
      </c>
      <c r="R72" s="226">
        <v>1758.93</v>
      </c>
      <c r="S72" s="226">
        <v>1756.43</v>
      </c>
      <c r="T72" s="226">
        <v>1628.58</v>
      </c>
      <c r="U72" s="226">
        <v>1668.33</v>
      </c>
      <c r="V72" s="226">
        <v>1615.44</v>
      </c>
      <c r="W72" s="226">
        <v>1530</v>
      </c>
      <c r="X72" s="226">
        <v>1335.53</v>
      </c>
      <c r="Y72" s="226">
        <v>1329.75</v>
      </c>
    </row>
    <row r="73" spans="1:25">
      <c r="A73" s="229">
        <v>20</v>
      </c>
      <c r="B73" s="226">
        <v>1348.92</v>
      </c>
      <c r="C73" s="226">
        <v>1349.91</v>
      </c>
      <c r="D73" s="226">
        <v>1404.77</v>
      </c>
      <c r="E73" s="226">
        <v>1379.03</v>
      </c>
      <c r="F73" s="226">
        <v>1385.4</v>
      </c>
      <c r="G73" s="226">
        <v>1574.15</v>
      </c>
      <c r="H73" s="226">
        <v>1664.38</v>
      </c>
      <c r="I73" s="226">
        <v>1754.34</v>
      </c>
      <c r="J73" s="226">
        <v>1762.31</v>
      </c>
      <c r="K73" s="226">
        <v>1754.96</v>
      </c>
      <c r="L73" s="226">
        <v>1726.19</v>
      </c>
      <c r="M73" s="226">
        <v>1727.22</v>
      </c>
      <c r="N73" s="226">
        <v>1775.61</v>
      </c>
      <c r="O73" s="226">
        <v>1814.65</v>
      </c>
      <c r="P73" s="226">
        <v>1841.41</v>
      </c>
      <c r="Q73" s="226">
        <v>1838.05</v>
      </c>
      <c r="R73" s="226">
        <v>1860.35</v>
      </c>
      <c r="S73" s="226">
        <v>1825.14</v>
      </c>
      <c r="T73" s="226">
        <v>1663.94</v>
      </c>
      <c r="U73" s="226">
        <v>1720.98</v>
      </c>
      <c r="V73" s="226">
        <v>1656.48</v>
      </c>
      <c r="W73" s="226">
        <v>1633.29</v>
      </c>
      <c r="X73" s="226">
        <v>1540.78</v>
      </c>
      <c r="Y73" s="226">
        <v>1436.2</v>
      </c>
    </row>
    <row r="74" spans="1:25">
      <c r="A74" s="229">
        <v>21</v>
      </c>
      <c r="B74" s="226">
        <v>1852.07</v>
      </c>
      <c r="C74" s="226">
        <v>1838.68</v>
      </c>
      <c r="D74" s="226">
        <v>1839.03</v>
      </c>
      <c r="E74" s="226">
        <v>1806.69</v>
      </c>
      <c r="F74" s="226">
        <v>1835.95</v>
      </c>
      <c r="G74" s="226">
        <v>1964.85</v>
      </c>
      <c r="H74" s="226">
        <v>2089.0700000000002</v>
      </c>
      <c r="I74" s="226">
        <v>2095.87</v>
      </c>
      <c r="J74" s="226">
        <v>2094.7399999999998</v>
      </c>
      <c r="K74" s="226">
        <v>2093.58</v>
      </c>
      <c r="L74" s="226">
        <v>2095.44</v>
      </c>
      <c r="M74" s="226">
        <v>2093.81</v>
      </c>
      <c r="N74" s="226">
        <v>2094.31</v>
      </c>
      <c r="O74" s="226">
        <v>2166.41</v>
      </c>
      <c r="P74" s="226">
        <v>2166.0500000000002</v>
      </c>
      <c r="Q74" s="226">
        <v>2165.4499999999998</v>
      </c>
      <c r="R74" s="226">
        <v>2527.85</v>
      </c>
      <c r="S74" s="226">
        <v>2166.2800000000002</v>
      </c>
      <c r="T74" s="226">
        <v>2090.39</v>
      </c>
      <c r="U74" s="226">
        <v>2104.5500000000002</v>
      </c>
      <c r="V74" s="226">
        <v>2099.84</v>
      </c>
      <c r="W74" s="226">
        <v>2082.08</v>
      </c>
      <c r="X74" s="226">
        <v>1973.07</v>
      </c>
      <c r="Y74" s="226">
        <v>1903.3</v>
      </c>
    </row>
    <row r="75" spans="1:25">
      <c r="A75" s="229">
        <v>22</v>
      </c>
      <c r="B75" s="226">
        <v>1438.76</v>
      </c>
      <c r="C75" s="226">
        <v>1382.21</v>
      </c>
      <c r="D75" s="226">
        <v>1383.1</v>
      </c>
      <c r="E75" s="226">
        <v>1347.26</v>
      </c>
      <c r="F75" s="226">
        <v>1401.18</v>
      </c>
      <c r="G75" s="226">
        <v>1554.98</v>
      </c>
      <c r="H75" s="226">
        <v>1722.18</v>
      </c>
      <c r="I75" s="226">
        <v>1701.49</v>
      </c>
      <c r="J75" s="226">
        <v>1934.5</v>
      </c>
      <c r="K75" s="226">
        <v>1933.29</v>
      </c>
      <c r="L75" s="226">
        <v>1932.48</v>
      </c>
      <c r="M75" s="226">
        <v>1933.27</v>
      </c>
      <c r="N75" s="226">
        <v>1931.94</v>
      </c>
      <c r="O75" s="226">
        <v>1907.49</v>
      </c>
      <c r="P75" s="226">
        <v>1903.59</v>
      </c>
      <c r="Q75" s="226">
        <v>1904.42</v>
      </c>
      <c r="R75" s="226">
        <v>1926.03</v>
      </c>
      <c r="S75" s="226">
        <v>1930.1</v>
      </c>
      <c r="T75" s="226">
        <v>1933.17</v>
      </c>
      <c r="U75" s="226">
        <v>1953.37</v>
      </c>
      <c r="V75" s="226">
        <v>1924.52</v>
      </c>
      <c r="W75" s="226">
        <v>1766.48</v>
      </c>
      <c r="X75" s="226">
        <v>1609.9</v>
      </c>
      <c r="Y75" s="226">
        <v>1549.16</v>
      </c>
    </row>
    <row r="76" spans="1:25">
      <c r="A76" s="229">
        <v>23</v>
      </c>
      <c r="B76" s="226">
        <v>1474.25</v>
      </c>
      <c r="C76" s="226">
        <v>1436.41</v>
      </c>
      <c r="D76" s="226">
        <v>1479.41</v>
      </c>
      <c r="E76" s="226">
        <v>1468.41</v>
      </c>
      <c r="F76" s="226">
        <v>1548.41</v>
      </c>
      <c r="G76" s="226">
        <v>1977.19</v>
      </c>
      <c r="H76" s="226">
        <v>1963.39</v>
      </c>
      <c r="I76" s="226">
        <v>2018.69</v>
      </c>
      <c r="J76" s="226">
        <v>2038.58</v>
      </c>
      <c r="K76" s="226">
        <v>2029.23</v>
      </c>
      <c r="L76" s="226">
        <v>2011.71</v>
      </c>
      <c r="M76" s="226">
        <v>2008.56</v>
      </c>
      <c r="N76" s="226">
        <v>2023.75</v>
      </c>
      <c r="O76" s="226">
        <v>2056.81</v>
      </c>
      <c r="P76" s="226">
        <v>2243.34</v>
      </c>
      <c r="Q76" s="226">
        <v>2240.77</v>
      </c>
      <c r="R76" s="226">
        <v>2061.48</v>
      </c>
      <c r="S76" s="226">
        <v>2129.4499999999998</v>
      </c>
      <c r="T76" s="226">
        <v>2097.13</v>
      </c>
      <c r="U76" s="226">
        <v>2114.48</v>
      </c>
      <c r="V76" s="226">
        <v>1861.15</v>
      </c>
      <c r="W76" s="226">
        <v>1685.41</v>
      </c>
      <c r="X76" s="226">
        <v>1533.57</v>
      </c>
      <c r="Y76" s="226">
        <v>1441.63</v>
      </c>
    </row>
    <row r="77" spans="1:25">
      <c r="A77" s="229">
        <v>24</v>
      </c>
      <c r="B77" s="226">
        <v>1414.39</v>
      </c>
      <c r="C77" s="226">
        <v>1413.87</v>
      </c>
      <c r="D77" s="226">
        <v>1434.65</v>
      </c>
      <c r="E77" s="226">
        <v>1416.31</v>
      </c>
      <c r="F77" s="226">
        <v>1463.87</v>
      </c>
      <c r="G77" s="226">
        <v>1661.8</v>
      </c>
      <c r="H77" s="226">
        <v>1690.03</v>
      </c>
      <c r="I77" s="226">
        <v>1810.84</v>
      </c>
      <c r="J77" s="226">
        <v>1795.02</v>
      </c>
      <c r="K77" s="226">
        <v>1795.65</v>
      </c>
      <c r="L77" s="226">
        <v>1793.91</v>
      </c>
      <c r="M77" s="226">
        <v>1795.52</v>
      </c>
      <c r="N77" s="226">
        <v>1808.33</v>
      </c>
      <c r="O77" s="226">
        <v>1943.57</v>
      </c>
      <c r="P77" s="226">
        <v>1988.25</v>
      </c>
      <c r="Q77" s="226">
        <v>1989.32</v>
      </c>
      <c r="R77" s="226">
        <v>1983.09</v>
      </c>
      <c r="S77" s="226">
        <v>2011.19</v>
      </c>
      <c r="T77" s="226">
        <v>1888.12</v>
      </c>
      <c r="U77" s="226">
        <v>1885.38</v>
      </c>
      <c r="V77" s="226">
        <v>1681.32</v>
      </c>
      <c r="W77" s="226">
        <v>1501.23</v>
      </c>
      <c r="X77" s="226">
        <v>1455.67</v>
      </c>
      <c r="Y77" s="226">
        <v>1412.31</v>
      </c>
    </row>
    <row r="78" spans="1:25">
      <c r="A78" s="229">
        <v>25</v>
      </c>
      <c r="B78" s="226">
        <v>1365.53</v>
      </c>
      <c r="C78" s="226">
        <v>1343.84</v>
      </c>
      <c r="D78" s="226">
        <v>1361.66</v>
      </c>
      <c r="E78" s="226">
        <v>1354.37</v>
      </c>
      <c r="F78" s="226">
        <v>1447.94</v>
      </c>
      <c r="G78" s="226">
        <v>1582.94</v>
      </c>
      <c r="H78" s="226">
        <v>1711.5</v>
      </c>
      <c r="I78" s="226">
        <v>1875.84</v>
      </c>
      <c r="J78" s="226">
        <v>1867.73</v>
      </c>
      <c r="K78" s="226">
        <v>1870.54</v>
      </c>
      <c r="L78" s="226">
        <v>1847.19</v>
      </c>
      <c r="M78" s="226">
        <v>1854.74</v>
      </c>
      <c r="N78" s="226">
        <v>1870.47</v>
      </c>
      <c r="O78" s="226">
        <v>1964.26</v>
      </c>
      <c r="P78" s="226">
        <v>2007.31</v>
      </c>
      <c r="Q78" s="226">
        <v>2033.36</v>
      </c>
      <c r="R78" s="226">
        <v>2031.6</v>
      </c>
      <c r="S78" s="226">
        <v>2050.91</v>
      </c>
      <c r="T78" s="226">
        <v>1969.42</v>
      </c>
      <c r="U78" s="226">
        <v>1994.53</v>
      </c>
      <c r="V78" s="226">
        <v>1800.9</v>
      </c>
      <c r="W78" s="226">
        <v>1591.36</v>
      </c>
      <c r="X78" s="226">
        <v>1449.43</v>
      </c>
      <c r="Y78" s="226">
        <v>1380.29</v>
      </c>
    </row>
    <row r="79" spans="1:25">
      <c r="A79" s="229">
        <v>26</v>
      </c>
      <c r="B79" s="226">
        <v>1353.3</v>
      </c>
      <c r="C79" s="226">
        <v>1336.11</v>
      </c>
      <c r="D79" s="226">
        <v>1356.52</v>
      </c>
      <c r="E79" s="226">
        <v>1351.87</v>
      </c>
      <c r="F79" s="226">
        <v>1456.16</v>
      </c>
      <c r="G79" s="226">
        <v>1589.18</v>
      </c>
      <c r="H79" s="226">
        <v>1727.5</v>
      </c>
      <c r="I79" s="226">
        <v>1855.63</v>
      </c>
      <c r="J79" s="226">
        <v>1850.26</v>
      </c>
      <c r="K79" s="226">
        <v>1726.79</v>
      </c>
      <c r="L79" s="226">
        <v>1779.4</v>
      </c>
      <c r="M79" s="226">
        <v>1734.99</v>
      </c>
      <c r="N79" s="226">
        <v>1728.11</v>
      </c>
      <c r="O79" s="226">
        <v>1898.5</v>
      </c>
      <c r="P79" s="226">
        <v>1959.73</v>
      </c>
      <c r="Q79" s="226">
        <v>1974.48</v>
      </c>
      <c r="R79" s="226">
        <v>1976.91</v>
      </c>
      <c r="S79" s="226">
        <v>1941.17</v>
      </c>
      <c r="T79" s="226">
        <v>1844.33</v>
      </c>
      <c r="U79" s="226">
        <v>1888.85</v>
      </c>
      <c r="V79" s="226">
        <v>1719.29</v>
      </c>
      <c r="W79" s="226">
        <v>1549.74</v>
      </c>
      <c r="X79" s="226">
        <v>1447.54</v>
      </c>
      <c r="Y79" s="226">
        <v>1357.44</v>
      </c>
    </row>
    <row r="80" spans="1:25">
      <c r="A80" s="229">
        <v>27</v>
      </c>
      <c r="B80" s="226">
        <v>2063.1799999999998</v>
      </c>
      <c r="C80" s="226">
        <v>2047.16</v>
      </c>
      <c r="D80" s="226">
        <v>2065.7600000000002</v>
      </c>
      <c r="E80" s="226">
        <v>2021.68</v>
      </c>
      <c r="F80" s="226">
        <v>1976.92</v>
      </c>
      <c r="G80" s="226">
        <v>1966.66</v>
      </c>
      <c r="H80" s="226">
        <v>1951.35</v>
      </c>
      <c r="I80" s="226">
        <v>2564.96</v>
      </c>
      <c r="J80" s="226">
        <v>2565.16</v>
      </c>
      <c r="K80" s="226">
        <v>2566.0700000000002</v>
      </c>
      <c r="L80" s="226">
        <v>2555.2399999999998</v>
      </c>
      <c r="M80" s="226">
        <v>2555.48</v>
      </c>
      <c r="N80" s="226">
        <v>2562.6999999999998</v>
      </c>
      <c r="O80" s="226">
        <v>2564.65</v>
      </c>
      <c r="P80" s="226">
        <v>2563</v>
      </c>
      <c r="Q80" s="226">
        <v>2560.0300000000002</v>
      </c>
      <c r="R80" s="226">
        <v>2561.21</v>
      </c>
      <c r="S80" s="226">
        <v>2558.9</v>
      </c>
      <c r="T80" s="226">
        <v>2047.97</v>
      </c>
      <c r="U80" s="226">
        <v>2557.69</v>
      </c>
      <c r="V80" s="226">
        <v>2121.4299999999998</v>
      </c>
      <c r="W80" s="226">
        <v>2117.1999999999998</v>
      </c>
      <c r="X80" s="226">
        <v>2113.39</v>
      </c>
      <c r="Y80" s="226">
        <v>2103.12</v>
      </c>
    </row>
    <row r="81" spans="1:25">
      <c r="A81" s="229">
        <v>28</v>
      </c>
      <c r="B81" s="226">
        <v>2071.0100000000002</v>
      </c>
      <c r="C81" s="226">
        <v>2058.9899999999998</v>
      </c>
      <c r="D81" s="226">
        <v>2072.1799999999998</v>
      </c>
      <c r="E81" s="226">
        <v>2032</v>
      </c>
      <c r="F81" s="226">
        <v>2007.16</v>
      </c>
      <c r="G81" s="226">
        <v>2000.9</v>
      </c>
      <c r="H81" s="226">
        <v>1970.57</v>
      </c>
      <c r="I81" s="226">
        <v>2552.29</v>
      </c>
      <c r="J81" s="226">
        <v>2554.4299999999998</v>
      </c>
      <c r="K81" s="226">
        <v>2553.58</v>
      </c>
      <c r="L81" s="226">
        <v>2551.8200000000002</v>
      </c>
      <c r="M81" s="226">
        <v>2547.63</v>
      </c>
      <c r="N81" s="226">
        <v>2554.04</v>
      </c>
      <c r="O81" s="226">
        <v>2552.59</v>
      </c>
      <c r="P81" s="226">
        <v>2552.5100000000002</v>
      </c>
      <c r="Q81" s="226">
        <v>2548.5100000000002</v>
      </c>
      <c r="R81" s="226">
        <v>2553.3200000000002</v>
      </c>
      <c r="S81" s="226">
        <v>2552.27</v>
      </c>
      <c r="T81" s="226">
        <v>2028.41</v>
      </c>
      <c r="U81" s="226">
        <v>2096.59</v>
      </c>
      <c r="V81" s="226">
        <v>2108.5100000000002</v>
      </c>
      <c r="W81" s="226">
        <v>2113.35</v>
      </c>
      <c r="X81" s="226">
        <v>2105.6</v>
      </c>
      <c r="Y81" s="226">
        <v>2100.37</v>
      </c>
    </row>
    <row r="82" spans="1:25">
      <c r="A82" s="229">
        <v>29</v>
      </c>
      <c r="B82" s="226">
        <v>1626.77</v>
      </c>
      <c r="C82" s="226">
        <v>1584.46</v>
      </c>
      <c r="D82" s="226">
        <v>1604.69</v>
      </c>
      <c r="E82" s="226">
        <v>1543.33</v>
      </c>
      <c r="F82" s="226">
        <v>1500.23</v>
      </c>
      <c r="G82" s="226">
        <v>1581.66</v>
      </c>
      <c r="H82" s="226">
        <v>1599.17</v>
      </c>
      <c r="I82" s="226">
        <v>2164.59</v>
      </c>
      <c r="J82" s="226">
        <v>2177.29</v>
      </c>
      <c r="K82" s="226">
        <v>2164.0500000000002</v>
      </c>
      <c r="L82" s="226">
        <v>2163.67</v>
      </c>
      <c r="M82" s="226">
        <v>2163.63</v>
      </c>
      <c r="N82" s="226">
        <v>2164.8000000000002</v>
      </c>
      <c r="O82" s="226">
        <v>2168.6799999999998</v>
      </c>
      <c r="P82" s="226">
        <v>2169.09</v>
      </c>
      <c r="Q82" s="226">
        <v>2167.69</v>
      </c>
      <c r="R82" s="226">
        <v>2163.52</v>
      </c>
      <c r="S82" s="226">
        <v>2164.9499999999998</v>
      </c>
      <c r="T82" s="226">
        <v>2166.86</v>
      </c>
      <c r="U82" s="226">
        <v>2184.59</v>
      </c>
      <c r="V82" s="226">
        <v>2168.77</v>
      </c>
      <c r="W82" s="226">
        <v>1954.79</v>
      </c>
      <c r="X82" s="226">
        <v>1772.38</v>
      </c>
      <c r="Y82" s="226">
        <v>1599.33</v>
      </c>
    </row>
    <row r="83" spans="1:25">
      <c r="A83" s="229">
        <v>30</v>
      </c>
      <c r="B83" s="226">
        <v>1414.87</v>
      </c>
      <c r="C83" s="226">
        <v>1403.21</v>
      </c>
      <c r="D83" s="226">
        <v>1422.48</v>
      </c>
      <c r="E83" s="226">
        <v>1382.82</v>
      </c>
      <c r="F83" s="226">
        <v>1413.57</v>
      </c>
      <c r="G83" s="226">
        <v>1504.81</v>
      </c>
      <c r="H83" s="226">
        <v>1590.73</v>
      </c>
      <c r="I83" s="226">
        <v>1943.66</v>
      </c>
      <c r="J83" s="226">
        <v>1942.78</v>
      </c>
      <c r="K83" s="226">
        <v>1936.92</v>
      </c>
      <c r="L83" s="226">
        <v>1936.74</v>
      </c>
      <c r="M83" s="226">
        <v>1938.47</v>
      </c>
      <c r="N83" s="226">
        <v>1935.13</v>
      </c>
      <c r="O83" s="226">
        <v>2155.17</v>
      </c>
      <c r="P83" s="226">
        <v>2167.98</v>
      </c>
      <c r="Q83" s="226">
        <v>2167.2399999999998</v>
      </c>
      <c r="R83" s="226">
        <v>2166.2800000000002</v>
      </c>
      <c r="S83" s="226">
        <v>2160.54</v>
      </c>
      <c r="T83" s="226">
        <v>2003.46</v>
      </c>
      <c r="U83" s="226">
        <v>2055.58</v>
      </c>
      <c r="V83" s="226">
        <v>2030.01</v>
      </c>
      <c r="W83" s="226">
        <v>1732.3</v>
      </c>
      <c r="X83" s="226">
        <v>1538.64</v>
      </c>
      <c r="Y83" s="226">
        <v>1415.92</v>
      </c>
    </row>
    <row r="84" spans="1:25">
      <c r="A84" s="229">
        <v>31</v>
      </c>
      <c r="B84" s="226">
        <v>1398.86</v>
      </c>
      <c r="C84" s="226">
        <v>1359.38</v>
      </c>
      <c r="D84" s="226">
        <v>1358.85</v>
      </c>
      <c r="E84" s="226">
        <v>1328.6</v>
      </c>
      <c r="F84" s="226">
        <v>1328.78</v>
      </c>
      <c r="G84" s="226">
        <v>1408.84</v>
      </c>
      <c r="H84" s="226">
        <v>1476.63</v>
      </c>
      <c r="I84" s="226">
        <v>1626.91</v>
      </c>
      <c r="J84" s="226">
        <v>1782.5</v>
      </c>
      <c r="K84" s="226">
        <v>1787.93</v>
      </c>
      <c r="L84" s="226">
        <v>1794.2</v>
      </c>
      <c r="M84" s="226">
        <v>1793.16</v>
      </c>
      <c r="N84" s="226">
        <v>1774.73</v>
      </c>
      <c r="O84" s="226">
        <v>1776.73</v>
      </c>
      <c r="P84" s="226">
        <v>1853.28</v>
      </c>
      <c r="Q84" s="226">
        <v>1828.74</v>
      </c>
      <c r="R84" s="226">
        <v>1871.38</v>
      </c>
      <c r="S84" s="226">
        <v>1832.71</v>
      </c>
      <c r="T84" s="226">
        <v>1779.15</v>
      </c>
      <c r="U84" s="226">
        <v>1815.16</v>
      </c>
      <c r="V84" s="226">
        <v>1753.37</v>
      </c>
      <c r="W84" s="226">
        <v>1655.11</v>
      </c>
      <c r="X84" s="226">
        <v>1498.88</v>
      </c>
      <c r="Y84" s="226">
        <v>1432.15</v>
      </c>
    </row>
    <row r="85" spans="1:25" ht="18" customHeight="1">
      <c r="A85" s="458" t="s">
        <v>322</v>
      </c>
      <c r="B85" s="459"/>
      <c r="C85" s="459"/>
      <c r="D85" s="459"/>
      <c r="E85" s="459"/>
      <c r="F85" s="459"/>
      <c r="G85" s="459"/>
      <c r="H85" s="459"/>
      <c r="I85" s="459"/>
      <c r="J85" s="459"/>
      <c r="K85" s="459"/>
      <c r="L85" s="459"/>
      <c r="M85" s="459"/>
      <c r="N85" s="459"/>
      <c r="O85" s="459"/>
      <c r="P85" s="459"/>
      <c r="Q85" s="459"/>
      <c r="R85" s="459"/>
      <c r="S85" s="459"/>
      <c r="T85" s="459"/>
      <c r="U85" s="459"/>
      <c r="V85" s="459"/>
      <c r="W85" s="459"/>
      <c r="X85" s="459"/>
      <c r="Y85" s="459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501.45</v>
      </c>
      <c r="C87" s="226">
        <v>482.61</v>
      </c>
      <c r="D87" s="226">
        <v>482.79</v>
      </c>
      <c r="E87" s="226">
        <v>0</v>
      </c>
      <c r="F87" s="226">
        <v>6.17</v>
      </c>
      <c r="G87" s="226">
        <v>307.11</v>
      </c>
      <c r="H87" s="226">
        <v>224.34</v>
      </c>
      <c r="I87" s="226">
        <v>148.4</v>
      </c>
      <c r="J87" s="226">
        <v>298.74</v>
      </c>
      <c r="K87" s="226">
        <v>362.65</v>
      </c>
      <c r="L87" s="226">
        <v>19.420000000000002</v>
      </c>
      <c r="M87" s="226">
        <v>0</v>
      </c>
      <c r="N87" s="226">
        <v>0.01</v>
      </c>
      <c r="O87" s="226">
        <v>687.58</v>
      </c>
      <c r="P87" s="226">
        <v>666.92</v>
      </c>
      <c r="Q87" s="226">
        <v>1041.26</v>
      </c>
      <c r="R87" s="226">
        <v>1180.07</v>
      </c>
      <c r="S87" s="226">
        <v>326.02</v>
      </c>
      <c r="T87" s="226">
        <v>448.82</v>
      </c>
      <c r="U87" s="226">
        <v>362.99</v>
      </c>
      <c r="V87" s="226">
        <v>75.36</v>
      </c>
      <c r="W87" s="226">
        <v>124.86</v>
      </c>
      <c r="X87" s="226">
        <v>0.75</v>
      </c>
      <c r="Y87" s="226">
        <v>0.96</v>
      </c>
    </row>
    <row r="88" spans="1:25">
      <c r="A88" s="229">
        <v>2</v>
      </c>
      <c r="B88" s="226">
        <v>607.75</v>
      </c>
      <c r="C88" s="226">
        <v>543.84</v>
      </c>
      <c r="D88" s="226">
        <v>15.62</v>
      </c>
      <c r="E88" s="226">
        <v>103.96</v>
      </c>
      <c r="F88" s="226">
        <v>420.58</v>
      </c>
      <c r="G88" s="226">
        <v>218.77</v>
      </c>
      <c r="H88" s="226">
        <v>111.97</v>
      </c>
      <c r="I88" s="226">
        <v>103.17</v>
      </c>
      <c r="J88" s="226">
        <v>139.63999999999999</v>
      </c>
      <c r="K88" s="226">
        <v>116</v>
      </c>
      <c r="L88" s="226">
        <v>71.900000000000006</v>
      </c>
      <c r="M88" s="226">
        <v>399.54</v>
      </c>
      <c r="N88" s="226">
        <v>1162.3900000000001</v>
      </c>
      <c r="O88" s="226">
        <v>1070.4000000000001</v>
      </c>
      <c r="P88" s="226">
        <v>1150.97</v>
      </c>
      <c r="Q88" s="226">
        <v>1172.78</v>
      </c>
      <c r="R88" s="226">
        <v>1170.02</v>
      </c>
      <c r="S88" s="226">
        <v>1167.78</v>
      </c>
      <c r="T88" s="226">
        <v>60.35</v>
      </c>
      <c r="U88" s="226">
        <v>0.12</v>
      </c>
      <c r="V88" s="226">
        <v>230.03</v>
      </c>
      <c r="W88" s="226">
        <v>1.1000000000000001</v>
      </c>
      <c r="X88" s="226">
        <v>0</v>
      </c>
      <c r="Y88" s="226">
        <v>0</v>
      </c>
    </row>
    <row r="89" spans="1:25">
      <c r="A89" s="229">
        <v>3</v>
      </c>
      <c r="B89" s="226">
        <v>627.49</v>
      </c>
      <c r="C89" s="226">
        <v>737.93</v>
      </c>
      <c r="D89" s="226">
        <v>544.17999999999995</v>
      </c>
      <c r="E89" s="226">
        <v>640.17999999999995</v>
      </c>
      <c r="F89" s="226">
        <v>346.77</v>
      </c>
      <c r="G89" s="226">
        <v>1753.96</v>
      </c>
      <c r="H89" s="226">
        <v>436.57</v>
      </c>
      <c r="I89" s="226">
        <v>459.94</v>
      </c>
      <c r="J89" s="226">
        <v>1666.8</v>
      </c>
      <c r="K89" s="226">
        <v>1656.48</v>
      </c>
      <c r="L89" s="226">
        <v>97.38</v>
      </c>
      <c r="M89" s="226">
        <v>97.22</v>
      </c>
      <c r="N89" s="226">
        <v>1618.5</v>
      </c>
      <c r="O89" s="226">
        <v>1598.54</v>
      </c>
      <c r="P89" s="226">
        <v>1600.19</v>
      </c>
      <c r="Q89" s="226">
        <v>1603.54</v>
      </c>
      <c r="R89" s="226">
        <v>1611.36</v>
      </c>
      <c r="S89" s="226">
        <v>1728.59</v>
      </c>
      <c r="T89" s="226">
        <v>1704.29</v>
      </c>
      <c r="U89" s="226">
        <v>1681.01</v>
      </c>
      <c r="V89" s="226">
        <v>376.91</v>
      </c>
      <c r="W89" s="226">
        <v>408.52</v>
      </c>
      <c r="X89" s="226">
        <v>611.33000000000004</v>
      </c>
      <c r="Y89" s="226">
        <v>706.52</v>
      </c>
    </row>
    <row r="90" spans="1:25">
      <c r="A90" s="229">
        <v>4</v>
      </c>
      <c r="B90" s="226">
        <v>527.92999999999995</v>
      </c>
      <c r="C90" s="226">
        <v>797.4</v>
      </c>
      <c r="D90" s="226">
        <v>788.14</v>
      </c>
      <c r="E90" s="226">
        <v>725.86</v>
      </c>
      <c r="F90" s="226">
        <v>177</v>
      </c>
      <c r="G90" s="226">
        <v>804.16</v>
      </c>
      <c r="H90" s="226">
        <v>1944.87</v>
      </c>
      <c r="I90" s="226">
        <v>96.2</v>
      </c>
      <c r="J90" s="226">
        <v>492.37</v>
      </c>
      <c r="K90" s="226">
        <v>509.08</v>
      </c>
      <c r="L90" s="226">
        <v>87.18</v>
      </c>
      <c r="M90" s="226">
        <v>495.32</v>
      </c>
      <c r="N90" s="226">
        <v>1777.13</v>
      </c>
      <c r="O90" s="226">
        <v>1705.73</v>
      </c>
      <c r="P90" s="226">
        <v>1593.29</v>
      </c>
      <c r="Q90" s="226">
        <v>1592.81</v>
      </c>
      <c r="R90" s="226">
        <v>1624.49</v>
      </c>
      <c r="S90" s="226">
        <v>1792.14</v>
      </c>
      <c r="T90" s="226">
        <v>1843.26</v>
      </c>
      <c r="U90" s="226">
        <v>188.25</v>
      </c>
      <c r="V90" s="226">
        <v>241.6</v>
      </c>
      <c r="W90" s="226">
        <v>65.06</v>
      </c>
      <c r="X90" s="226">
        <v>0</v>
      </c>
      <c r="Y90" s="226">
        <v>0</v>
      </c>
    </row>
    <row r="91" spans="1:25">
      <c r="A91" s="229">
        <v>5</v>
      </c>
      <c r="B91" s="226">
        <v>778.96</v>
      </c>
      <c r="C91" s="226">
        <v>126.32</v>
      </c>
      <c r="D91" s="226">
        <v>19.2</v>
      </c>
      <c r="E91" s="226">
        <v>291.63</v>
      </c>
      <c r="F91" s="226">
        <v>298.8</v>
      </c>
      <c r="G91" s="226">
        <v>2137.09</v>
      </c>
      <c r="H91" s="226">
        <v>1964.36</v>
      </c>
      <c r="I91" s="226">
        <v>200.05</v>
      </c>
      <c r="J91" s="226">
        <v>209.53</v>
      </c>
      <c r="K91" s="226">
        <v>138.13</v>
      </c>
      <c r="L91" s="226">
        <v>162.80000000000001</v>
      </c>
      <c r="M91" s="226">
        <v>201.9</v>
      </c>
      <c r="N91" s="226">
        <v>414.94</v>
      </c>
      <c r="O91" s="226">
        <v>1788.81</v>
      </c>
      <c r="P91" s="226">
        <v>1766.06</v>
      </c>
      <c r="Q91" s="226">
        <v>1741.7</v>
      </c>
      <c r="R91" s="226">
        <v>1770.09</v>
      </c>
      <c r="S91" s="226">
        <v>1813.31</v>
      </c>
      <c r="T91" s="226">
        <v>207.93</v>
      </c>
      <c r="U91" s="226">
        <v>238.27</v>
      </c>
      <c r="V91" s="226">
        <v>147.21</v>
      </c>
      <c r="W91" s="226">
        <v>549.15</v>
      </c>
      <c r="X91" s="226">
        <v>127.83</v>
      </c>
      <c r="Y91" s="226">
        <v>795.67</v>
      </c>
    </row>
    <row r="92" spans="1:25">
      <c r="A92" s="229">
        <v>6</v>
      </c>
      <c r="B92" s="226">
        <v>0</v>
      </c>
      <c r="C92" s="226">
        <v>0</v>
      </c>
      <c r="D92" s="226">
        <v>0</v>
      </c>
      <c r="E92" s="226">
        <v>281.39</v>
      </c>
      <c r="F92" s="226">
        <v>1350.88</v>
      </c>
      <c r="G92" s="226">
        <v>1385.7</v>
      </c>
      <c r="H92" s="226">
        <v>872.76</v>
      </c>
      <c r="I92" s="226">
        <v>857.77</v>
      </c>
      <c r="J92" s="226">
        <v>864.41</v>
      </c>
      <c r="K92" s="226">
        <v>855.9</v>
      </c>
      <c r="L92" s="226">
        <v>842.1</v>
      </c>
      <c r="M92" s="226">
        <v>870.14</v>
      </c>
      <c r="N92" s="226">
        <v>847.01</v>
      </c>
      <c r="O92" s="226">
        <v>9.66</v>
      </c>
      <c r="P92" s="226">
        <v>9.07</v>
      </c>
      <c r="Q92" s="226">
        <v>16.690000000000001</v>
      </c>
      <c r="R92" s="226">
        <v>1.62</v>
      </c>
      <c r="S92" s="226">
        <v>32.75</v>
      </c>
      <c r="T92" s="226">
        <v>867.05</v>
      </c>
      <c r="U92" s="226">
        <v>1438.92</v>
      </c>
      <c r="V92" s="226">
        <v>0</v>
      </c>
      <c r="W92" s="226">
        <v>53.84</v>
      </c>
      <c r="X92" s="226">
        <v>75.06</v>
      </c>
      <c r="Y92" s="226">
        <v>1429.97</v>
      </c>
    </row>
    <row r="93" spans="1:25">
      <c r="A93" s="229">
        <v>7</v>
      </c>
      <c r="B93" s="226">
        <v>86.7</v>
      </c>
      <c r="C93" s="226">
        <v>131.30000000000001</v>
      </c>
      <c r="D93" s="226">
        <v>188.06</v>
      </c>
      <c r="E93" s="226">
        <v>192.45</v>
      </c>
      <c r="F93" s="226">
        <v>379.95</v>
      </c>
      <c r="G93" s="226">
        <v>266.20999999999998</v>
      </c>
      <c r="H93" s="226">
        <v>173.64</v>
      </c>
      <c r="I93" s="226">
        <v>314.14</v>
      </c>
      <c r="J93" s="226">
        <v>523.85</v>
      </c>
      <c r="K93" s="226">
        <v>1646.52</v>
      </c>
      <c r="L93" s="226">
        <v>726.41</v>
      </c>
      <c r="M93" s="226">
        <v>491.88</v>
      </c>
      <c r="N93" s="226">
        <v>357.72</v>
      </c>
      <c r="O93" s="226">
        <v>1362.47</v>
      </c>
      <c r="P93" s="226">
        <v>1607.42</v>
      </c>
      <c r="Q93" s="226">
        <v>1607.36</v>
      </c>
      <c r="R93" s="226">
        <v>1737.14</v>
      </c>
      <c r="S93" s="226">
        <v>1742.72</v>
      </c>
      <c r="T93" s="226">
        <v>1772.9</v>
      </c>
      <c r="U93" s="226">
        <v>1856.57</v>
      </c>
      <c r="V93" s="226">
        <v>1852.43</v>
      </c>
      <c r="W93" s="226">
        <v>1896.85</v>
      </c>
      <c r="X93" s="226">
        <v>2126.96</v>
      </c>
      <c r="Y93" s="226">
        <v>2188</v>
      </c>
    </row>
    <row r="94" spans="1:25">
      <c r="A94" s="229">
        <v>8</v>
      </c>
      <c r="B94" s="226">
        <v>50.72</v>
      </c>
      <c r="C94" s="226">
        <v>161.03</v>
      </c>
      <c r="D94" s="226">
        <v>177.95</v>
      </c>
      <c r="E94" s="226">
        <v>117.19</v>
      </c>
      <c r="F94" s="226">
        <v>128.44</v>
      </c>
      <c r="G94" s="226">
        <v>71.47</v>
      </c>
      <c r="H94" s="226">
        <v>76.55</v>
      </c>
      <c r="I94" s="226">
        <v>0.49</v>
      </c>
      <c r="J94" s="226">
        <v>92.96</v>
      </c>
      <c r="K94" s="226">
        <v>248.88</v>
      </c>
      <c r="L94" s="226">
        <v>75.66</v>
      </c>
      <c r="M94" s="226">
        <v>103.48</v>
      </c>
      <c r="N94" s="226">
        <v>69.23</v>
      </c>
      <c r="O94" s="226">
        <v>452.25</v>
      </c>
      <c r="P94" s="226">
        <v>448.71</v>
      </c>
      <c r="Q94" s="226">
        <v>233.36</v>
      </c>
      <c r="R94" s="226">
        <v>244.06</v>
      </c>
      <c r="S94" s="226">
        <v>1494.71</v>
      </c>
      <c r="T94" s="226">
        <v>1477.92</v>
      </c>
      <c r="U94" s="226">
        <v>1517.3</v>
      </c>
      <c r="V94" s="226">
        <v>225.99</v>
      </c>
      <c r="W94" s="226">
        <v>168.86</v>
      </c>
      <c r="X94" s="226">
        <v>11.29</v>
      </c>
      <c r="Y94" s="226">
        <v>0</v>
      </c>
    </row>
    <row r="95" spans="1:25">
      <c r="A95" s="229">
        <v>9</v>
      </c>
      <c r="B95" s="226">
        <v>36.81</v>
      </c>
      <c r="C95" s="226">
        <v>60.08</v>
      </c>
      <c r="D95" s="226">
        <v>531.30999999999995</v>
      </c>
      <c r="E95" s="226">
        <v>488.25</v>
      </c>
      <c r="F95" s="226">
        <v>453.53</v>
      </c>
      <c r="G95" s="226">
        <v>392.34</v>
      </c>
      <c r="H95" s="226">
        <v>321.89999999999998</v>
      </c>
      <c r="I95" s="226">
        <v>361.12</v>
      </c>
      <c r="J95" s="226">
        <v>121.42</v>
      </c>
      <c r="K95" s="226">
        <v>118.07</v>
      </c>
      <c r="L95" s="226">
        <v>179.95</v>
      </c>
      <c r="M95" s="226">
        <v>133.91</v>
      </c>
      <c r="N95" s="226">
        <v>334.93</v>
      </c>
      <c r="O95" s="226">
        <v>482.88</v>
      </c>
      <c r="P95" s="226">
        <v>349.7</v>
      </c>
      <c r="Q95" s="226">
        <v>368.62</v>
      </c>
      <c r="R95" s="226">
        <v>246.69</v>
      </c>
      <c r="S95" s="226">
        <v>279.04000000000002</v>
      </c>
      <c r="T95" s="226">
        <v>313.75</v>
      </c>
      <c r="U95" s="226">
        <v>362.09</v>
      </c>
      <c r="V95" s="226">
        <v>1555.08</v>
      </c>
      <c r="W95" s="226">
        <v>406.65</v>
      </c>
      <c r="X95" s="226">
        <v>668.64</v>
      </c>
      <c r="Y95" s="226">
        <v>1933.63</v>
      </c>
    </row>
    <row r="96" spans="1:25">
      <c r="A96" s="229">
        <v>10</v>
      </c>
      <c r="B96" s="226">
        <v>33.86</v>
      </c>
      <c r="C96" s="226">
        <v>23.45</v>
      </c>
      <c r="D96" s="226">
        <v>90.42</v>
      </c>
      <c r="E96" s="226">
        <v>184.85</v>
      </c>
      <c r="F96" s="226">
        <v>601.46</v>
      </c>
      <c r="G96" s="226">
        <v>734.99</v>
      </c>
      <c r="H96" s="226">
        <v>1447</v>
      </c>
      <c r="I96" s="226">
        <v>556.41</v>
      </c>
      <c r="J96" s="226">
        <v>1310.21</v>
      </c>
      <c r="K96" s="226">
        <v>531.58000000000004</v>
      </c>
      <c r="L96" s="226">
        <v>703.87</v>
      </c>
      <c r="M96" s="226">
        <v>708.68</v>
      </c>
      <c r="N96" s="226">
        <v>700.38</v>
      </c>
      <c r="O96" s="226">
        <v>531</v>
      </c>
      <c r="P96" s="226">
        <v>541.45000000000005</v>
      </c>
      <c r="Q96" s="226">
        <v>591.5</v>
      </c>
      <c r="R96" s="226">
        <v>587.66999999999996</v>
      </c>
      <c r="S96" s="226">
        <v>616.01</v>
      </c>
      <c r="T96" s="226">
        <v>259.72000000000003</v>
      </c>
      <c r="U96" s="226">
        <v>247.84</v>
      </c>
      <c r="V96" s="226">
        <v>415.73</v>
      </c>
      <c r="W96" s="226">
        <v>819.18</v>
      </c>
      <c r="X96" s="226">
        <v>423.06</v>
      </c>
      <c r="Y96" s="226">
        <v>1791.03</v>
      </c>
    </row>
    <row r="97" spans="1:25">
      <c r="A97" s="229">
        <v>11</v>
      </c>
      <c r="B97" s="226">
        <v>64.69</v>
      </c>
      <c r="C97" s="226">
        <v>316.25</v>
      </c>
      <c r="D97" s="226">
        <v>424.64</v>
      </c>
      <c r="E97" s="226">
        <v>503.04</v>
      </c>
      <c r="F97" s="226">
        <v>743.3</v>
      </c>
      <c r="G97" s="226">
        <v>1583.91</v>
      </c>
      <c r="H97" s="226">
        <v>1453.09</v>
      </c>
      <c r="I97" s="226">
        <v>1306.56</v>
      </c>
      <c r="J97" s="226">
        <v>1308.1199999999999</v>
      </c>
      <c r="K97" s="226">
        <v>1299.8</v>
      </c>
      <c r="L97" s="226">
        <v>1308</v>
      </c>
      <c r="M97" s="226">
        <v>1111.55</v>
      </c>
      <c r="N97" s="226">
        <v>1102.25</v>
      </c>
      <c r="O97" s="226">
        <v>995.51</v>
      </c>
      <c r="P97" s="226">
        <v>1005.98</v>
      </c>
      <c r="Q97" s="226">
        <v>1007.9</v>
      </c>
      <c r="R97" s="226">
        <v>1013.15</v>
      </c>
      <c r="S97" s="226">
        <v>1110.8499999999999</v>
      </c>
      <c r="T97" s="226">
        <v>40.93</v>
      </c>
      <c r="U97" s="226">
        <v>43.5</v>
      </c>
      <c r="V97" s="226">
        <v>0</v>
      </c>
      <c r="W97" s="226">
        <v>52.27</v>
      </c>
      <c r="X97" s="226">
        <v>0</v>
      </c>
      <c r="Y97" s="226">
        <v>496.11</v>
      </c>
    </row>
    <row r="98" spans="1:25">
      <c r="A98" s="229">
        <v>12</v>
      </c>
      <c r="B98" s="226">
        <v>365.8</v>
      </c>
      <c r="C98" s="226">
        <v>335.57</v>
      </c>
      <c r="D98" s="226">
        <v>232.09</v>
      </c>
      <c r="E98" s="226">
        <v>70.819999999999993</v>
      </c>
      <c r="F98" s="226">
        <v>176.46</v>
      </c>
      <c r="G98" s="226">
        <v>427.98</v>
      </c>
      <c r="H98" s="226">
        <v>1226.3900000000001</v>
      </c>
      <c r="I98" s="226">
        <v>1086.01</v>
      </c>
      <c r="J98" s="226">
        <v>1095.5899999999999</v>
      </c>
      <c r="K98" s="226">
        <v>1090.26</v>
      </c>
      <c r="L98" s="226">
        <v>1093.56</v>
      </c>
      <c r="M98" s="226">
        <v>1092.24</v>
      </c>
      <c r="N98" s="226">
        <v>1082.26</v>
      </c>
      <c r="O98" s="226">
        <v>960.48</v>
      </c>
      <c r="P98" s="226">
        <v>958.65</v>
      </c>
      <c r="Q98" s="226">
        <v>970.24</v>
      </c>
      <c r="R98" s="226">
        <v>966.34</v>
      </c>
      <c r="S98" s="226">
        <v>982.74</v>
      </c>
      <c r="T98" s="226">
        <v>1042.68</v>
      </c>
      <c r="U98" s="226">
        <v>1074.77</v>
      </c>
      <c r="V98" s="226">
        <v>1239.8399999999999</v>
      </c>
      <c r="W98" s="226">
        <v>0</v>
      </c>
      <c r="X98" s="226">
        <v>0</v>
      </c>
      <c r="Y98" s="226">
        <v>0</v>
      </c>
    </row>
    <row r="99" spans="1:25">
      <c r="A99" s="229">
        <v>13</v>
      </c>
      <c r="B99" s="226">
        <v>0</v>
      </c>
      <c r="C99" s="226">
        <v>224.35</v>
      </c>
      <c r="D99" s="226">
        <v>600.66</v>
      </c>
      <c r="E99" s="226">
        <v>637.41</v>
      </c>
      <c r="F99" s="226">
        <v>1546.07</v>
      </c>
      <c r="G99" s="226">
        <v>1482.24</v>
      </c>
      <c r="H99" s="226">
        <v>1226.6600000000001</v>
      </c>
      <c r="I99" s="226">
        <v>1125.6600000000001</v>
      </c>
      <c r="J99" s="226">
        <v>1111.19</v>
      </c>
      <c r="K99" s="226">
        <v>1125.79</v>
      </c>
      <c r="L99" s="226">
        <v>1256.24</v>
      </c>
      <c r="M99" s="226">
        <v>1273.94</v>
      </c>
      <c r="N99" s="226">
        <v>1108.76</v>
      </c>
      <c r="O99" s="226">
        <v>1261.1300000000001</v>
      </c>
      <c r="P99" s="226">
        <v>1087.8</v>
      </c>
      <c r="Q99" s="226">
        <v>1111.81</v>
      </c>
      <c r="R99" s="226">
        <v>1124.3499999999999</v>
      </c>
      <c r="S99" s="226">
        <v>1120.69</v>
      </c>
      <c r="T99" s="226">
        <v>1143.02</v>
      </c>
      <c r="U99" s="226">
        <v>1111.52</v>
      </c>
      <c r="V99" s="226">
        <v>248.43</v>
      </c>
      <c r="W99" s="226">
        <v>162.85</v>
      </c>
      <c r="X99" s="226">
        <v>37.840000000000003</v>
      </c>
      <c r="Y99" s="226">
        <v>135.32</v>
      </c>
    </row>
    <row r="100" spans="1:25">
      <c r="A100" s="229">
        <v>14</v>
      </c>
      <c r="B100" s="226">
        <v>0</v>
      </c>
      <c r="C100" s="226">
        <v>3.97</v>
      </c>
      <c r="D100" s="226">
        <v>33.5</v>
      </c>
      <c r="E100" s="226">
        <v>62</v>
      </c>
      <c r="F100" s="226">
        <v>98.46</v>
      </c>
      <c r="G100" s="226">
        <v>449.51</v>
      </c>
      <c r="H100" s="226">
        <v>1283.32</v>
      </c>
      <c r="I100" s="226">
        <v>998.5</v>
      </c>
      <c r="J100" s="226">
        <v>963.3</v>
      </c>
      <c r="K100" s="226">
        <v>969.5</v>
      </c>
      <c r="L100" s="226">
        <v>989.7</v>
      </c>
      <c r="M100" s="226">
        <v>989.19</v>
      </c>
      <c r="N100" s="226">
        <v>995.89</v>
      </c>
      <c r="O100" s="226">
        <v>996.64</v>
      </c>
      <c r="P100" s="226">
        <v>961.58</v>
      </c>
      <c r="Q100" s="226">
        <v>950.64</v>
      </c>
      <c r="R100" s="226">
        <v>944.8</v>
      </c>
      <c r="S100" s="226">
        <v>987.57</v>
      </c>
      <c r="T100" s="226">
        <v>1073.77</v>
      </c>
      <c r="U100" s="226">
        <v>1063.24</v>
      </c>
      <c r="V100" s="226">
        <v>39.72</v>
      </c>
      <c r="W100" s="226">
        <v>196.9</v>
      </c>
      <c r="X100" s="226">
        <v>124.77</v>
      </c>
      <c r="Y100" s="226">
        <v>0</v>
      </c>
    </row>
    <row r="101" spans="1:25">
      <c r="A101" s="229">
        <v>15</v>
      </c>
      <c r="B101" s="226">
        <v>0</v>
      </c>
      <c r="C101" s="226">
        <v>0</v>
      </c>
      <c r="D101" s="226">
        <v>0</v>
      </c>
      <c r="E101" s="226">
        <v>0</v>
      </c>
      <c r="F101" s="226">
        <v>0</v>
      </c>
      <c r="G101" s="226">
        <v>21.07</v>
      </c>
      <c r="H101" s="226">
        <v>0</v>
      </c>
      <c r="I101" s="226">
        <v>52.64</v>
      </c>
      <c r="J101" s="226">
        <v>145.53</v>
      </c>
      <c r="K101" s="226">
        <v>0</v>
      </c>
      <c r="L101" s="226">
        <v>0</v>
      </c>
      <c r="M101" s="226">
        <v>0</v>
      </c>
      <c r="N101" s="226">
        <v>0</v>
      </c>
      <c r="O101" s="226">
        <v>100.22</v>
      </c>
      <c r="P101" s="226">
        <v>101.14</v>
      </c>
      <c r="Q101" s="226">
        <v>0</v>
      </c>
      <c r="R101" s="226">
        <v>0</v>
      </c>
      <c r="S101" s="226">
        <v>960.12</v>
      </c>
      <c r="T101" s="226">
        <v>71.510000000000005</v>
      </c>
      <c r="U101" s="226">
        <v>52.65</v>
      </c>
      <c r="V101" s="226">
        <v>95.12</v>
      </c>
      <c r="W101" s="226">
        <v>0</v>
      </c>
      <c r="X101" s="226">
        <v>0</v>
      </c>
      <c r="Y101" s="226">
        <v>0</v>
      </c>
    </row>
    <row r="102" spans="1:25">
      <c r="A102" s="229">
        <v>16</v>
      </c>
      <c r="B102" s="226">
        <v>0</v>
      </c>
      <c r="C102" s="226">
        <v>0</v>
      </c>
      <c r="D102" s="226">
        <v>0</v>
      </c>
      <c r="E102" s="226">
        <v>0</v>
      </c>
      <c r="F102" s="226">
        <v>292.33</v>
      </c>
      <c r="G102" s="226">
        <v>177.62</v>
      </c>
      <c r="H102" s="226">
        <v>104.63</v>
      </c>
      <c r="I102" s="226">
        <v>135.72</v>
      </c>
      <c r="J102" s="226">
        <v>117.13</v>
      </c>
      <c r="K102" s="226">
        <v>434.63</v>
      </c>
      <c r="L102" s="226">
        <v>40.6</v>
      </c>
      <c r="M102" s="226">
        <v>41.54</v>
      </c>
      <c r="N102" s="226">
        <v>47.33</v>
      </c>
      <c r="O102" s="226">
        <v>1048.4100000000001</v>
      </c>
      <c r="P102" s="226">
        <v>1037.2</v>
      </c>
      <c r="Q102" s="226">
        <v>1041.55</v>
      </c>
      <c r="R102" s="226">
        <v>1062.95</v>
      </c>
      <c r="S102" s="226">
        <v>1156.6199999999999</v>
      </c>
      <c r="T102" s="226">
        <v>220.79</v>
      </c>
      <c r="U102" s="226">
        <v>202.22</v>
      </c>
      <c r="V102" s="226">
        <v>413.03</v>
      </c>
      <c r="W102" s="226">
        <v>486.39</v>
      </c>
      <c r="X102" s="226">
        <v>36.549999999999997</v>
      </c>
      <c r="Y102" s="226">
        <v>26.12</v>
      </c>
    </row>
    <row r="103" spans="1:25">
      <c r="A103" s="229">
        <v>17</v>
      </c>
      <c r="B103" s="226">
        <v>31.99</v>
      </c>
      <c r="C103" s="226">
        <v>103.61</v>
      </c>
      <c r="D103" s="226">
        <v>590.34</v>
      </c>
      <c r="E103" s="226">
        <v>600.89</v>
      </c>
      <c r="F103" s="226">
        <v>569.72</v>
      </c>
      <c r="G103" s="226">
        <v>386.93</v>
      </c>
      <c r="H103" s="226">
        <v>453.04</v>
      </c>
      <c r="I103" s="226">
        <v>439.72</v>
      </c>
      <c r="J103" s="226">
        <v>378.6</v>
      </c>
      <c r="K103" s="226">
        <v>318.64</v>
      </c>
      <c r="L103" s="226">
        <v>596.34</v>
      </c>
      <c r="M103" s="226">
        <v>323.14999999999998</v>
      </c>
      <c r="N103" s="226">
        <v>378.63</v>
      </c>
      <c r="O103" s="226">
        <v>493.07</v>
      </c>
      <c r="P103" s="226">
        <v>1804.46</v>
      </c>
      <c r="Q103" s="226">
        <v>1841.23</v>
      </c>
      <c r="R103" s="226">
        <v>1856.73</v>
      </c>
      <c r="S103" s="226">
        <v>1869.42</v>
      </c>
      <c r="T103" s="226">
        <v>1931.56</v>
      </c>
      <c r="U103" s="226">
        <v>306.73</v>
      </c>
      <c r="V103" s="226">
        <v>0</v>
      </c>
      <c r="W103" s="226">
        <v>193.52</v>
      </c>
      <c r="X103" s="226">
        <v>658.89</v>
      </c>
      <c r="Y103" s="226">
        <v>751.68</v>
      </c>
    </row>
    <row r="104" spans="1:25">
      <c r="A104" s="229">
        <v>18</v>
      </c>
      <c r="B104" s="226">
        <v>10.8</v>
      </c>
      <c r="C104" s="226">
        <v>108.42</v>
      </c>
      <c r="D104" s="226">
        <v>195.42</v>
      </c>
      <c r="E104" s="226">
        <v>589.32000000000005</v>
      </c>
      <c r="F104" s="226">
        <v>512.88</v>
      </c>
      <c r="G104" s="226">
        <v>496.92</v>
      </c>
      <c r="H104" s="226">
        <v>361.51</v>
      </c>
      <c r="I104" s="226">
        <v>345.2</v>
      </c>
      <c r="J104" s="226">
        <v>269.69</v>
      </c>
      <c r="K104" s="226">
        <v>773.65</v>
      </c>
      <c r="L104" s="226">
        <v>1889.71</v>
      </c>
      <c r="M104" s="226">
        <v>1893.89</v>
      </c>
      <c r="N104" s="226">
        <v>1876.26</v>
      </c>
      <c r="O104" s="226">
        <v>1855.8</v>
      </c>
      <c r="P104" s="226">
        <v>1891.64</v>
      </c>
      <c r="Q104" s="226">
        <v>1893.75</v>
      </c>
      <c r="R104" s="226">
        <v>1874.45</v>
      </c>
      <c r="S104" s="226">
        <v>1904.91</v>
      </c>
      <c r="T104" s="226">
        <v>360.1</v>
      </c>
      <c r="U104" s="226">
        <v>329.69</v>
      </c>
      <c r="V104" s="226">
        <v>0</v>
      </c>
      <c r="W104" s="226">
        <v>0</v>
      </c>
      <c r="X104" s="226">
        <v>136.18</v>
      </c>
      <c r="Y104" s="226">
        <v>787.87</v>
      </c>
    </row>
    <row r="105" spans="1:25">
      <c r="A105" s="229">
        <v>19</v>
      </c>
      <c r="B105" s="226">
        <v>0</v>
      </c>
      <c r="C105" s="226">
        <v>4.82</v>
      </c>
      <c r="D105" s="226">
        <v>65.459999999999994</v>
      </c>
      <c r="E105" s="226">
        <v>62.52</v>
      </c>
      <c r="F105" s="226">
        <v>168.7</v>
      </c>
      <c r="G105" s="226">
        <v>342.43</v>
      </c>
      <c r="H105" s="226">
        <v>272.67</v>
      </c>
      <c r="I105" s="226">
        <v>273.27</v>
      </c>
      <c r="J105" s="226">
        <v>244.86</v>
      </c>
      <c r="K105" s="226">
        <v>262.85000000000002</v>
      </c>
      <c r="L105" s="226">
        <v>271.70999999999998</v>
      </c>
      <c r="M105" s="226">
        <v>277.25</v>
      </c>
      <c r="N105" s="226">
        <v>1978.4</v>
      </c>
      <c r="O105" s="226">
        <v>1864.84</v>
      </c>
      <c r="P105" s="226">
        <v>1846.8</v>
      </c>
      <c r="Q105" s="226">
        <v>1895.76</v>
      </c>
      <c r="R105" s="226">
        <v>1873.4</v>
      </c>
      <c r="S105" s="226">
        <v>1897.17</v>
      </c>
      <c r="T105" s="226">
        <v>390.85</v>
      </c>
      <c r="U105" s="226">
        <v>373.29</v>
      </c>
      <c r="V105" s="226">
        <v>68.45</v>
      </c>
      <c r="W105" s="226">
        <v>267.70999999999998</v>
      </c>
      <c r="X105" s="226">
        <v>335.89</v>
      </c>
      <c r="Y105" s="226">
        <v>791.79</v>
      </c>
    </row>
    <row r="106" spans="1:25">
      <c r="A106" s="229">
        <v>20</v>
      </c>
      <c r="B106" s="226">
        <v>14.06</v>
      </c>
      <c r="C106" s="226">
        <v>55.09</v>
      </c>
      <c r="D106" s="226">
        <v>142.19</v>
      </c>
      <c r="E106" s="226">
        <v>47.52</v>
      </c>
      <c r="F106" s="226">
        <v>212.97</v>
      </c>
      <c r="G106" s="226">
        <v>388.83</v>
      </c>
      <c r="H106" s="226">
        <v>364.77</v>
      </c>
      <c r="I106" s="226">
        <v>242.94</v>
      </c>
      <c r="J106" s="226">
        <v>249.12</v>
      </c>
      <c r="K106" s="226">
        <v>256.89</v>
      </c>
      <c r="L106" s="226">
        <v>277.8</v>
      </c>
      <c r="M106" s="226">
        <v>262.38</v>
      </c>
      <c r="N106" s="226">
        <v>217.34</v>
      </c>
      <c r="O106" s="226">
        <v>1209.03</v>
      </c>
      <c r="P106" s="226">
        <v>1193.8</v>
      </c>
      <c r="Q106" s="226">
        <v>1201.19</v>
      </c>
      <c r="R106" s="226">
        <v>1170.2</v>
      </c>
      <c r="S106" s="226">
        <v>1239.71</v>
      </c>
      <c r="T106" s="226">
        <v>295.07</v>
      </c>
      <c r="U106" s="226">
        <v>284.8</v>
      </c>
      <c r="V106" s="226">
        <v>60.97</v>
      </c>
      <c r="W106" s="226">
        <v>425.3</v>
      </c>
      <c r="X106" s="226">
        <v>280.57</v>
      </c>
      <c r="Y106" s="226">
        <v>581.04999999999995</v>
      </c>
    </row>
    <row r="107" spans="1:25">
      <c r="A107" s="229">
        <v>21</v>
      </c>
      <c r="B107" s="226">
        <v>212.68</v>
      </c>
      <c r="C107" s="226">
        <v>0</v>
      </c>
      <c r="D107" s="226">
        <v>1.1200000000000001</v>
      </c>
      <c r="E107" s="226">
        <v>0</v>
      </c>
      <c r="F107" s="226">
        <v>0.24</v>
      </c>
      <c r="G107" s="226">
        <v>6.91</v>
      </c>
      <c r="H107" s="226">
        <v>0.4</v>
      </c>
      <c r="I107" s="226">
        <v>32.08</v>
      </c>
      <c r="J107" s="226">
        <v>924.56</v>
      </c>
      <c r="K107" s="226">
        <v>927.34</v>
      </c>
      <c r="L107" s="226">
        <v>924.85</v>
      </c>
      <c r="M107" s="226">
        <v>928.52</v>
      </c>
      <c r="N107" s="226">
        <v>923.32</v>
      </c>
      <c r="O107" s="226">
        <v>854.28</v>
      </c>
      <c r="P107" s="226">
        <v>859.34</v>
      </c>
      <c r="Q107" s="226">
        <v>861.96</v>
      </c>
      <c r="R107" s="226">
        <v>507.26</v>
      </c>
      <c r="S107" s="226">
        <v>885.94</v>
      </c>
      <c r="T107" s="226">
        <v>964.08</v>
      </c>
      <c r="U107" s="226">
        <v>78.38</v>
      </c>
      <c r="V107" s="226">
        <v>43.99</v>
      </c>
      <c r="W107" s="226">
        <v>0</v>
      </c>
      <c r="X107" s="226">
        <v>112.79</v>
      </c>
      <c r="Y107" s="226">
        <v>0</v>
      </c>
    </row>
    <row r="108" spans="1:25">
      <c r="A108" s="229">
        <v>22</v>
      </c>
      <c r="B108" s="226">
        <v>150.31</v>
      </c>
      <c r="C108" s="226">
        <v>91.91</v>
      </c>
      <c r="D108" s="226">
        <v>99.11</v>
      </c>
      <c r="E108" s="226">
        <v>98.01</v>
      </c>
      <c r="F108" s="226">
        <v>344.68</v>
      </c>
      <c r="G108" s="226">
        <v>434.87</v>
      </c>
      <c r="H108" s="226">
        <v>260.01</v>
      </c>
      <c r="I108" s="226">
        <v>252.85</v>
      </c>
      <c r="J108" s="226">
        <v>58.31</v>
      </c>
      <c r="K108" s="226">
        <v>49.66</v>
      </c>
      <c r="L108" s="226">
        <v>63.35</v>
      </c>
      <c r="M108" s="226">
        <v>26.04</v>
      </c>
      <c r="N108" s="226">
        <v>74.040000000000006</v>
      </c>
      <c r="O108" s="226">
        <v>126.32</v>
      </c>
      <c r="P108" s="226">
        <v>1221.69</v>
      </c>
      <c r="Q108" s="226">
        <v>1253.3</v>
      </c>
      <c r="R108" s="226">
        <v>1255.3399999999999</v>
      </c>
      <c r="S108" s="226">
        <v>1249.95</v>
      </c>
      <c r="T108" s="226">
        <v>1271.02</v>
      </c>
      <c r="U108" s="226">
        <v>1283.5</v>
      </c>
      <c r="V108" s="226">
        <v>33.159999999999997</v>
      </c>
      <c r="W108" s="226">
        <v>0</v>
      </c>
      <c r="X108" s="226">
        <v>483.86</v>
      </c>
      <c r="Y108" s="226">
        <v>0</v>
      </c>
    </row>
    <row r="109" spans="1:25">
      <c r="A109" s="229">
        <v>23</v>
      </c>
      <c r="B109" s="226">
        <v>550.79</v>
      </c>
      <c r="C109" s="226">
        <v>678.58</v>
      </c>
      <c r="D109" s="226">
        <v>1446.6</v>
      </c>
      <c r="E109" s="226">
        <v>1434.34</v>
      </c>
      <c r="F109" s="226">
        <v>1351.14</v>
      </c>
      <c r="G109" s="226">
        <v>921.97</v>
      </c>
      <c r="H109" s="226">
        <v>932.28</v>
      </c>
      <c r="I109" s="226">
        <v>877.29</v>
      </c>
      <c r="J109" s="226">
        <v>855.92</v>
      </c>
      <c r="K109" s="226">
        <v>856.76</v>
      </c>
      <c r="L109" s="226">
        <v>885.64</v>
      </c>
      <c r="M109" s="226">
        <v>899.89</v>
      </c>
      <c r="N109" s="226">
        <v>870.52</v>
      </c>
      <c r="O109" s="226">
        <v>823.91</v>
      </c>
      <c r="P109" s="226">
        <v>621.66</v>
      </c>
      <c r="Q109" s="226">
        <v>625.54999999999995</v>
      </c>
      <c r="R109" s="226">
        <v>818.37</v>
      </c>
      <c r="S109" s="226">
        <v>757.35</v>
      </c>
      <c r="T109" s="226">
        <v>814.21</v>
      </c>
      <c r="U109" s="226">
        <v>836.88</v>
      </c>
      <c r="V109" s="226">
        <v>1093.01</v>
      </c>
      <c r="W109" s="226">
        <v>398.61</v>
      </c>
      <c r="X109" s="226">
        <v>468.82</v>
      </c>
      <c r="Y109" s="226">
        <v>1515.57</v>
      </c>
    </row>
    <row r="110" spans="1:25">
      <c r="A110" s="229">
        <v>24</v>
      </c>
      <c r="B110" s="226">
        <v>426.81</v>
      </c>
      <c r="C110" s="226">
        <v>198.87</v>
      </c>
      <c r="D110" s="226">
        <v>1697.52</v>
      </c>
      <c r="E110" s="226">
        <v>332.55</v>
      </c>
      <c r="F110" s="226">
        <v>498.97</v>
      </c>
      <c r="G110" s="226">
        <v>192.99</v>
      </c>
      <c r="H110" s="226">
        <v>118.63</v>
      </c>
      <c r="I110" s="226">
        <v>227.78</v>
      </c>
      <c r="J110" s="226">
        <v>542.79999999999995</v>
      </c>
      <c r="K110" s="226">
        <v>66.72</v>
      </c>
      <c r="L110" s="226">
        <v>68.86</v>
      </c>
      <c r="M110" s="226">
        <v>68.319999999999993</v>
      </c>
      <c r="N110" s="226">
        <v>549.12</v>
      </c>
      <c r="O110" s="226">
        <v>1137.4100000000001</v>
      </c>
      <c r="P110" s="226">
        <v>1100.71</v>
      </c>
      <c r="Q110" s="226">
        <v>1092.99</v>
      </c>
      <c r="R110" s="226">
        <v>1120.27</v>
      </c>
      <c r="S110" s="226">
        <v>1092.56</v>
      </c>
      <c r="T110" s="226">
        <v>68.33</v>
      </c>
      <c r="U110" s="226">
        <v>156.07</v>
      </c>
      <c r="V110" s="226">
        <v>188.72</v>
      </c>
      <c r="W110" s="226">
        <v>0</v>
      </c>
      <c r="X110" s="226">
        <v>0</v>
      </c>
      <c r="Y110" s="226">
        <v>155.49</v>
      </c>
    </row>
    <row r="111" spans="1:25">
      <c r="A111" s="229">
        <v>25</v>
      </c>
      <c r="B111" s="226">
        <v>653.54999999999995</v>
      </c>
      <c r="C111" s="226">
        <v>725.03</v>
      </c>
      <c r="D111" s="226">
        <v>721.03</v>
      </c>
      <c r="E111" s="226">
        <v>692.1</v>
      </c>
      <c r="F111" s="226">
        <v>666.2</v>
      </c>
      <c r="G111" s="226">
        <v>1502.89</v>
      </c>
      <c r="H111" s="226">
        <v>1374.44</v>
      </c>
      <c r="I111" s="226">
        <v>1219.96</v>
      </c>
      <c r="J111" s="226">
        <v>1213.5899999999999</v>
      </c>
      <c r="K111" s="226">
        <v>1213.24</v>
      </c>
      <c r="L111" s="226">
        <v>1236.1199999999999</v>
      </c>
      <c r="M111" s="226">
        <v>1243.07</v>
      </c>
      <c r="N111" s="226">
        <v>1220.52</v>
      </c>
      <c r="O111" s="226">
        <v>1113.8399999999999</v>
      </c>
      <c r="P111" s="226">
        <v>1056.31</v>
      </c>
      <c r="Q111" s="226">
        <v>1023.35</v>
      </c>
      <c r="R111" s="226">
        <v>1055.3699999999999</v>
      </c>
      <c r="S111" s="226">
        <v>1027.5</v>
      </c>
      <c r="T111" s="226">
        <v>1125.02</v>
      </c>
      <c r="U111" s="226">
        <v>1129.43</v>
      </c>
      <c r="V111" s="226">
        <v>0</v>
      </c>
      <c r="W111" s="226">
        <v>0</v>
      </c>
      <c r="X111" s="226">
        <v>0</v>
      </c>
      <c r="Y111" s="226">
        <v>0</v>
      </c>
    </row>
    <row r="112" spans="1:25">
      <c r="A112" s="229">
        <v>26</v>
      </c>
      <c r="B112" s="226">
        <v>732.03</v>
      </c>
      <c r="C112" s="226">
        <v>746.58</v>
      </c>
      <c r="D112" s="226">
        <v>219.53</v>
      </c>
      <c r="E112" s="226">
        <v>172.18</v>
      </c>
      <c r="F112" s="226">
        <v>168.2</v>
      </c>
      <c r="G112" s="226">
        <v>500.03</v>
      </c>
      <c r="H112" s="226">
        <v>227.4</v>
      </c>
      <c r="I112" s="226">
        <v>92.29</v>
      </c>
      <c r="J112" s="226">
        <v>263.52</v>
      </c>
      <c r="K112" s="226">
        <v>257.63</v>
      </c>
      <c r="L112" s="226">
        <v>201.14</v>
      </c>
      <c r="M112" s="226">
        <v>230.25</v>
      </c>
      <c r="N112" s="226">
        <v>252.49</v>
      </c>
      <c r="O112" s="226">
        <v>48.39</v>
      </c>
      <c r="P112" s="226">
        <v>88.5</v>
      </c>
      <c r="Q112" s="226">
        <v>0</v>
      </c>
      <c r="R112" s="226">
        <v>0</v>
      </c>
      <c r="S112" s="226">
        <v>0</v>
      </c>
      <c r="T112" s="226">
        <v>0</v>
      </c>
      <c r="U112" s="226">
        <v>0</v>
      </c>
      <c r="V112" s="226">
        <v>0</v>
      </c>
      <c r="W112" s="226">
        <v>0</v>
      </c>
      <c r="X112" s="226">
        <v>0</v>
      </c>
      <c r="Y112" s="226">
        <v>0</v>
      </c>
    </row>
    <row r="113" spans="1:25">
      <c r="A113" s="229">
        <v>27</v>
      </c>
      <c r="B113" s="226">
        <v>0</v>
      </c>
      <c r="C113" s="226">
        <v>0</v>
      </c>
      <c r="D113" s="226">
        <v>0</v>
      </c>
      <c r="E113" s="226">
        <v>0</v>
      </c>
      <c r="F113" s="226">
        <v>0</v>
      </c>
      <c r="G113" s="226">
        <v>16.149999999999999</v>
      </c>
      <c r="H113" s="226">
        <v>31.74</v>
      </c>
      <c r="I113" s="226">
        <v>0</v>
      </c>
      <c r="J113" s="226">
        <v>0</v>
      </c>
      <c r="K113" s="226">
        <v>0</v>
      </c>
      <c r="L113" s="226">
        <v>0</v>
      </c>
      <c r="M113" s="226">
        <v>0</v>
      </c>
      <c r="N113" s="226">
        <v>0</v>
      </c>
      <c r="O113" s="226">
        <v>0</v>
      </c>
      <c r="P113" s="226">
        <v>0</v>
      </c>
      <c r="Q113" s="226">
        <v>0</v>
      </c>
      <c r="R113" s="226">
        <v>728.03</v>
      </c>
      <c r="S113" s="226">
        <v>0</v>
      </c>
      <c r="T113" s="226">
        <v>0</v>
      </c>
      <c r="U113" s="226">
        <v>0</v>
      </c>
      <c r="V113" s="226">
        <v>0</v>
      </c>
      <c r="W113" s="226">
        <v>0</v>
      </c>
      <c r="X113" s="226">
        <v>0</v>
      </c>
      <c r="Y113" s="226">
        <v>0</v>
      </c>
    </row>
    <row r="114" spans="1:25">
      <c r="A114" s="229">
        <v>28</v>
      </c>
      <c r="B114" s="226">
        <v>0</v>
      </c>
      <c r="C114" s="226">
        <v>0</v>
      </c>
      <c r="D114" s="226">
        <v>0</v>
      </c>
      <c r="E114" s="226">
        <v>0</v>
      </c>
      <c r="F114" s="226">
        <v>0</v>
      </c>
      <c r="G114" s="226">
        <v>0</v>
      </c>
      <c r="H114" s="226">
        <v>0</v>
      </c>
      <c r="I114" s="226">
        <v>0</v>
      </c>
      <c r="J114" s="226">
        <v>0</v>
      </c>
      <c r="K114" s="226">
        <v>0</v>
      </c>
      <c r="L114" s="226">
        <v>0</v>
      </c>
      <c r="M114" s="226">
        <v>0</v>
      </c>
      <c r="N114" s="226">
        <v>0</v>
      </c>
      <c r="O114" s="226">
        <v>0</v>
      </c>
      <c r="P114" s="226">
        <v>0</v>
      </c>
      <c r="Q114" s="226">
        <v>0</v>
      </c>
      <c r="R114" s="226">
        <v>0</v>
      </c>
      <c r="S114" s="226">
        <v>0</v>
      </c>
      <c r="T114" s="226">
        <v>0</v>
      </c>
      <c r="U114" s="226">
        <v>0</v>
      </c>
      <c r="V114" s="226">
        <v>0</v>
      </c>
      <c r="W114" s="226">
        <v>0</v>
      </c>
      <c r="X114" s="226">
        <v>0</v>
      </c>
      <c r="Y114" s="226">
        <v>0</v>
      </c>
    </row>
    <row r="115" spans="1:25">
      <c r="A115" s="229">
        <v>29</v>
      </c>
      <c r="B115" s="226">
        <v>0</v>
      </c>
      <c r="C115" s="226">
        <v>0</v>
      </c>
      <c r="D115" s="226">
        <v>0</v>
      </c>
      <c r="E115" s="226">
        <v>0</v>
      </c>
      <c r="F115" s="226">
        <v>0</v>
      </c>
      <c r="G115" s="226">
        <v>8.31</v>
      </c>
      <c r="H115" s="226">
        <v>160.1</v>
      </c>
      <c r="I115" s="226">
        <v>0</v>
      </c>
      <c r="J115" s="226">
        <v>0</v>
      </c>
      <c r="K115" s="226">
        <v>0</v>
      </c>
      <c r="L115" s="226">
        <v>0</v>
      </c>
      <c r="M115" s="226">
        <v>0</v>
      </c>
      <c r="N115" s="226">
        <v>0</v>
      </c>
      <c r="O115" s="226">
        <v>0</v>
      </c>
      <c r="P115" s="226">
        <v>0</v>
      </c>
      <c r="Q115" s="226">
        <v>0</v>
      </c>
      <c r="R115" s="226">
        <v>1.67</v>
      </c>
      <c r="S115" s="226">
        <v>0</v>
      </c>
      <c r="T115" s="226">
        <v>0</v>
      </c>
      <c r="U115" s="226">
        <v>0</v>
      </c>
      <c r="V115" s="226">
        <v>0</v>
      </c>
      <c r="W115" s="226">
        <v>0</v>
      </c>
      <c r="X115" s="226">
        <v>0</v>
      </c>
      <c r="Y115" s="226">
        <v>0</v>
      </c>
    </row>
    <row r="116" spans="1:25">
      <c r="A116" s="229">
        <v>30</v>
      </c>
      <c r="B116" s="226">
        <v>0</v>
      </c>
      <c r="C116" s="226">
        <v>0</v>
      </c>
      <c r="D116" s="226">
        <v>257.52</v>
      </c>
      <c r="E116" s="226">
        <v>0</v>
      </c>
      <c r="F116" s="226">
        <v>0</v>
      </c>
      <c r="G116" s="226">
        <v>422.48</v>
      </c>
      <c r="H116" s="226">
        <v>760.05</v>
      </c>
      <c r="I116" s="226">
        <v>1114.46</v>
      </c>
      <c r="J116" s="226">
        <v>1142.44</v>
      </c>
      <c r="K116" s="226">
        <v>1148.26</v>
      </c>
      <c r="L116" s="226">
        <v>1151.72</v>
      </c>
      <c r="M116" s="226">
        <v>1150.3800000000001</v>
      </c>
      <c r="N116" s="226">
        <v>1149.5999999999999</v>
      </c>
      <c r="O116" s="226">
        <v>916.73</v>
      </c>
      <c r="P116" s="226">
        <v>900.01</v>
      </c>
      <c r="Q116" s="226">
        <v>913.79</v>
      </c>
      <c r="R116" s="226">
        <v>922.22</v>
      </c>
      <c r="S116" s="226">
        <v>942.48</v>
      </c>
      <c r="T116" s="226">
        <v>1110.3</v>
      </c>
      <c r="U116" s="226">
        <v>1085.92</v>
      </c>
      <c r="V116" s="226">
        <v>0</v>
      </c>
      <c r="W116" s="226">
        <v>8.1999999999999993</v>
      </c>
      <c r="X116" s="226">
        <v>68.5</v>
      </c>
      <c r="Y116" s="226">
        <v>72.66</v>
      </c>
    </row>
    <row r="117" spans="1:25">
      <c r="A117" s="229">
        <v>31</v>
      </c>
      <c r="B117" s="226">
        <v>20.69</v>
      </c>
      <c r="C117" s="226">
        <v>14.61</v>
      </c>
      <c r="D117" s="226">
        <v>146.24</v>
      </c>
      <c r="E117" s="226">
        <v>63.64</v>
      </c>
      <c r="F117" s="226">
        <v>38.450000000000003</v>
      </c>
      <c r="G117" s="226">
        <v>84.78</v>
      </c>
      <c r="H117" s="226">
        <v>105.91</v>
      </c>
      <c r="I117" s="226">
        <v>321.72000000000003</v>
      </c>
      <c r="J117" s="226">
        <v>115.35</v>
      </c>
      <c r="K117" s="226">
        <v>227.99</v>
      </c>
      <c r="L117" s="226">
        <v>216.34</v>
      </c>
      <c r="M117" s="226">
        <v>106.45</v>
      </c>
      <c r="N117" s="226">
        <v>247.7</v>
      </c>
      <c r="O117" s="226">
        <v>374.02</v>
      </c>
      <c r="P117" s="226">
        <v>296.33999999999997</v>
      </c>
      <c r="Q117" s="226">
        <v>1292.51</v>
      </c>
      <c r="R117" s="226">
        <v>1262.69</v>
      </c>
      <c r="S117" s="226">
        <v>1311.14</v>
      </c>
      <c r="T117" s="226">
        <v>101.94</v>
      </c>
      <c r="U117" s="226">
        <v>0</v>
      </c>
      <c r="V117" s="226">
        <v>0</v>
      </c>
      <c r="W117" s="226">
        <v>0</v>
      </c>
      <c r="X117" s="226">
        <v>0</v>
      </c>
      <c r="Y117" s="226">
        <v>549.41999999999996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8" t="s">
        <v>323</v>
      </c>
      <c r="B119" s="459"/>
      <c r="C119" s="459"/>
      <c r="D119" s="459"/>
      <c r="E119" s="459"/>
      <c r="F119" s="459"/>
      <c r="G119" s="459"/>
      <c r="H119" s="459"/>
      <c r="I119" s="459"/>
      <c r="J119" s="459"/>
      <c r="K119" s="459"/>
      <c r="L119" s="459"/>
      <c r="M119" s="459"/>
      <c r="N119" s="459"/>
      <c r="O119" s="459"/>
      <c r="P119" s="459"/>
      <c r="Q119" s="459"/>
      <c r="R119" s="459"/>
      <c r="S119" s="459"/>
      <c r="T119" s="459"/>
      <c r="U119" s="459"/>
      <c r="V119" s="459"/>
      <c r="W119" s="459"/>
      <c r="X119" s="459"/>
      <c r="Y119" s="459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0</v>
      </c>
      <c r="C121" s="226">
        <v>0</v>
      </c>
      <c r="D121" s="226">
        <v>0</v>
      </c>
      <c r="E121" s="226">
        <v>177.6</v>
      </c>
      <c r="F121" s="226">
        <v>14.46</v>
      </c>
      <c r="G121" s="226">
        <v>0</v>
      </c>
      <c r="H121" s="226">
        <v>0</v>
      </c>
      <c r="I121" s="226">
        <v>0</v>
      </c>
      <c r="J121" s="226">
        <v>0</v>
      </c>
      <c r="K121" s="226">
        <v>0</v>
      </c>
      <c r="L121" s="226">
        <v>4.03</v>
      </c>
      <c r="M121" s="226">
        <v>34.840000000000003</v>
      </c>
      <c r="N121" s="226">
        <v>22.37</v>
      </c>
      <c r="O121" s="226">
        <v>0</v>
      </c>
      <c r="P121" s="226">
        <v>0</v>
      </c>
      <c r="Q121" s="226">
        <v>0</v>
      </c>
      <c r="R121" s="226">
        <v>0</v>
      </c>
      <c r="S121" s="226">
        <v>0</v>
      </c>
      <c r="T121" s="226">
        <v>0</v>
      </c>
      <c r="U121" s="226">
        <v>0</v>
      </c>
      <c r="V121" s="226">
        <v>0</v>
      </c>
      <c r="W121" s="226">
        <v>0</v>
      </c>
      <c r="X121" s="226">
        <v>77.42</v>
      </c>
      <c r="Y121" s="226">
        <v>79.260000000000005</v>
      </c>
    </row>
    <row r="122" spans="1:25">
      <c r="A122" s="229">
        <v>2</v>
      </c>
      <c r="B122" s="226">
        <v>0</v>
      </c>
      <c r="C122" s="226">
        <v>0</v>
      </c>
      <c r="D122" s="226">
        <v>0</v>
      </c>
      <c r="E122" s="226">
        <v>0</v>
      </c>
      <c r="F122" s="226">
        <v>0</v>
      </c>
      <c r="G122" s="226">
        <v>0</v>
      </c>
      <c r="H122" s="226">
        <v>0</v>
      </c>
      <c r="I122" s="226">
        <v>0</v>
      </c>
      <c r="J122" s="226">
        <v>0</v>
      </c>
      <c r="K122" s="226">
        <v>0</v>
      </c>
      <c r="L122" s="226">
        <v>0</v>
      </c>
      <c r="M122" s="226">
        <v>0</v>
      </c>
      <c r="N122" s="226">
        <v>0</v>
      </c>
      <c r="O122" s="226">
        <v>0</v>
      </c>
      <c r="P122" s="226">
        <v>0</v>
      </c>
      <c r="Q122" s="226">
        <v>0</v>
      </c>
      <c r="R122" s="226">
        <v>0</v>
      </c>
      <c r="S122" s="226">
        <v>0</v>
      </c>
      <c r="T122" s="226">
        <v>0</v>
      </c>
      <c r="U122" s="226">
        <v>17.43</v>
      </c>
      <c r="V122" s="226">
        <v>0</v>
      </c>
      <c r="W122" s="226">
        <v>123.26</v>
      </c>
      <c r="X122" s="226">
        <v>136.27000000000001</v>
      </c>
      <c r="Y122" s="226">
        <v>252.17</v>
      </c>
    </row>
    <row r="123" spans="1:25">
      <c r="A123" s="229">
        <v>3</v>
      </c>
      <c r="B123" s="226">
        <v>0</v>
      </c>
      <c r="C123" s="226">
        <v>0</v>
      </c>
      <c r="D123" s="226">
        <v>0</v>
      </c>
      <c r="E123" s="226">
        <v>0</v>
      </c>
      <c r="F123" s="226">
        <v>0</v>
      </c>
      <c r="G123" s="226">
        <v>0</v>
      </c>
      <c r="H123" s="226">
        <v>0</v>
      </c>
      <c r="I123" s="226">
        <v>0</v>
      </c>
      <c r="J123" s="226">
        <v>0</v>
      </c>
      <c r="K123" s="226">
        <v>0</v>
      </c>
      <c r="L123" s="226">
        <v>0</v>
      </c>
      <c r="M123" s="226">
        <v>0</v>
      </c>
      <c r="N123" s="226">
        <v>0</v>
      </c>
      <c r="O123" s="226">
        <v>0</v>
      </c>
      <c r="P123" s="226">
        <v>0</v>
      </c>
      <c r="Q123" s="226">
        <v>0</v>
      </c>
      <c r="R123" s="226">
        <v>0</v>
      </c>
      <c r="S123" s="226">
        <v>0</v>
      </c>
      <c r="T123" s="226">
        <v>0</v>
      </c>
      <c r="U123" s="226">
        <v>0</v>
      </c>
      <c r="V123" s="226">
        <v>0</v>
      </c>
      <c r="W123" s="226">
        <v>0</v>
      </c>
      <c r="X123" s="226">
        <v>0</v>
      </c>
      <c r="Y123" s="226">
        <v>0</v>
      </c>
    </row>
    <row r="124" spans="1:25">
      <c r="A124" s="229">
        <v>4</v>
      </c>
      <c r="B124" s="226">
        <v>0</v>
      </c>
      <c r="C124" s="226">
        <v>0</v>
      </c>
      <c r="D124" s="226">
        <v>0</v>
      </c>
      <c r="E124" s="226">
        <v>0</v>
      </c>
      <c r="F124" s="226">
        <v>0</v>
      </c>
      <c r="G124" s="226">
        <v>0</v>
      </c>
      <c r="H124" s="226">
        <v>0</v>
      </c>
      <c r="I124" s="226">
        <v>0</v>
      </c>
      <c r="J124" s="226">
        <v>0</v>
      </c>
      <c r="K124" s="226">
        <v>0</v>
      </c>
      <c r="L124" s="226">
        <v>0</v>
      </c>
      <c r="M124" s="226">
        <v>0</v>
      </c>
      <c r="N124" s="226">
        <v>0</v>
      </c>
      <c r="O124" s="226">
        <v>0</v>
      </c>
      <c r="P124" s="226">
        <v>0</v>
      </c>
      <c r="Q124" s="226">
        <v>0</v>
      </c>
      <c r="R124" s="226">
        <v>0</v>
      </c>
      <c r="S124" s="226">
        <v>0</v>
      </c>
      <c r="T124" s="226">
        <v>0</v>
      </c>
      <c r="U124" s="226">
        <v>0</v>
      </c>
      <c r="V124" s="226">
        <v>0</v>
      </c>
      <c r="W124" s="226">
        <v>0</v>
      </c>
      <c r="X124" s="226">
        <v>77.040000000000006</v>
      </c>
      <c r="Y124" s="226">
        <v>130.87</v>
      </c>
    </row>
    <row r="125" spans="1:25">
      <c r="A125" s="229">
        <v>5</v>
      </c>
      <c r="B125" s="226">
        <v>0</v>
      </c>
      <c r="C125" s="226">
        <v>0</v>
      </c>
      <c r="D125" s="226">
        <v>0</v>
      </c>
      <c r="E125" s="226">
        <v>0</v>
      </c>
      <c r="F125" s="226">
        <v>0</v>
      </c>
      <c r="G125" s="226">
        <v>0</v>
      </c>
      <c r="H125" s="226">
        <v>0</v>
      </c>
      <c r="I125" s="226">
        <v>0</v>
      </c>
      <c r="J125" s="226">
        <v>0</v>
      </c>
      <c r="K125" s="226">
        <v>0</v>
      </c>
      <c r="L125" s="226">
        <v>0</v>
      </c>
      <c r="M125" s="226">
        <v>0</v>
      </c>
      <c r="N125" s="226">
        <v>0</v>
      </c>
      <c r="O125" s="226">
        <v>0</v>
      </c>
      <c r="P125" s="226">
        <v>0</v>
      </c>
      <c r="Q125" s="226">
        <v>0</v>
      </c>
      <c r="R125" s="226">
        <v>0</v>
      </c>
      <c r="S125" s="226">
        <v>0</v>
      </c>
      <c r="T125" s="226">
        <v>0</v>
      </c>
      <c r="U125" s="226">
        <v>0</v>
      </c>
      <c r="V125" s="226">
        <v>0</v>
      </c>
      <c r="W125" s="226">
        <v>0</v>
      </c>
      <c r="X125" s="226">
        <v>0</v>
      </c>
      <c r="Y125" s="226">
        <v>0</v>
      </c>
    </row>
    <row r="126" spans="1:25">
      <c r="A126" s="229">
        <v>6</v>
      </c>
      <c r="B126" s="226">
        <v>10.63</v>
      </c>
      <c r="C126" s="226">
        <v>4.8499999999999996</v>
      </c>
      <c r="D126" s="226">
        <v>263.32</v>
      </c>
      <c r="E126" s="226">
        <v>0</v>
      </c>
      <c r="F126" s="226">
        <v>0</v>
      </c>
      <c r="G126" s="226">
        <v>0</v>
      </c>
      <c r="H126" s="226">
        <v>0</v>
      </c>
      <c r="I126" s="226">
        <v>0</v>
      </c>
      <c r="J126" s="226">
        <v>0</v>
      </c>
      <c r="K126" s="226">
        <v>0</v>
      </c>
      <c r="L126" s="226">
        <v>0</v>
      </c>
      <c r="M126" s="226">
        <v>0</v>
      </c>
      <c r="N126" s="226">
        <v>0</v>
      </c>
      <c r="O126" s="226">
        <v>0.56000000000000005</v>
      </c>
      <c r="P126" s="226">
        <v>2.14</v>
      </c>
      <c r="Q126" s="226">
        <v>0.02</v>
      </c>
      <c r="R126" s="226">
        <v>18.79</v>
      </c>
      <c r="S126" s="226">
        <v>0</v>
      </c>
      <c r="T126" s="226">
        <v>0</v>
      </c>
      <c r="U126" s="226">
        <v>0</v>
      </c>
      <c r="V126" s="226">
        <v>79.61</v>
      </c>
      <c r="W126" s="226">
        <v>0</v>
      </c>
      <c r="X126" s="226">
        <v>0</v>
      </c>
      <c r="Y126" s="226">
        <v>0</v>
      </c>
    </row>
    <row r="127" spans="1:25">
      <c r="A127" s="229">
        <v>7</v>
      </c>
      <c r="B127" s="226">
        <v>0</v>
      </c>
      <c r="C127" s="226">
        <v>0</v>
      </c>
      <c r="D127" s="226">
        <v>0</v>
      </c>
      <c r="E127" s="226">
        <v>0</v>
      </c>
      <c r="F127" s="226">
        <v>0</v>
      </c>
      <c r="G127" s="226">
        <v>0</v>
      </c>
      <c r="H127" s="226">
        <v>0</v>
      </c>
      <c r="I127" s="226">
        <v>0</v>
      </c>
      <c r="J127" s="226">
        <v>0</v>
      </c>
      <c r="K127" s="226">
        <v>0</v>
      </c>
      <c r="L127" s="226">
        <v>0</v>
      </c>
      <c r="M127" s="226">
        <v>0</v>
      </c>
      <c r="N127" s="226">
        <v>6.23</v>
      </c>
      <c r="O127" s="226">
        <v>0</v>
      </c>
      <c r="P127" s="226">
        <v>0</v>
      </c>
      <c r="Q127" s="226">
        <v>0</v>
      </c>
      <c r="R127" s="226">
        <v>0</v>
      </c>
      <c r="S127" s="226">
        <v>0</v>
      </c>
      <c r="T127" s="226">
        <v>0</v>
      </c>
      <c r="U127" s="226">
        <v>0</v>
      </c>
      <c r="V127" s="226">
        <v>0</v>
      </c>
      <c r="W127" s="226">
        <v>0</v>
      </c>
      <c r="X127" s="226">
        <v>0</v>
      </c>
      <c r="Y127" s="226">
        <v>0</v>
      </c>
    </row>
    <row r="128" spans="1:25">
      <c r="A128" s="229">
        <v>8</v>
      </c>
      <c r="B128" s="226">
        <v>0</v>
      </c>
      <c r="C128" s="226">
        <v>0</v>
      </c>
      <c r="D128" s="226">
        <v>0</v>
      </c>
      <c r="E128" s="226">
        <v>0</v>
      </c>
      <c r="F128" s="226">
        <v>65</v>
      </c>
      <c r="G128" s="226">
        <v>78.84</v>
      </c>
      <c r="H128" s="226">
        <v>61.71</v>
      </c>
      <c r="I128" s="226">
        <v>237.56</v>
      </c>
      <c r="J128" s="226">
        <v>31.03</v>
      </c>
      <c r="K128" s="226">
        <v>0</v>
      </c>
      <c r="L128" s="226">
        <v>38.450000000000003</v>
      </c>
      <c r="M128" s="226">
        <v>33.799999999999997</v>
      </c>
      <c r="N128" s="226">
        <v>47.13</v>
      </c>
      <c r="O128" s="226">
        <v>0</v>
      </c>
      <c r="P128" s="226">
        <v>0</v>
      </c>
      <c r="Q128" s="226">
        <v>29.03</v>
      </c>
      <c r="R128" s="226">
        <v>23.25</v>
      </c>
      <c r="S128" s="226">
        <v>0</v>
      </c>
      <c r="T128" s="226">
        <v>0</v>
      </c>
      <c r="U128" s="226">
        <v>0</v>
      </c>
      <c r="V128" s="226">
        <v>0</v>
      </c>
      <c r="W128" s="226">
        <v>0</v>
      </c>
      <c r="X128" s="226">
        <v>0</v>
      </c>
      <c r="Y128" s="226">
        <v>41.72</v>
      </c>
    </row>
    <row r="129" spans="1:25">
      <c r="A129" s="229">
        <v>9</v>
      </c>
      <c r="B129" s="226">
        <v>0</v>
      </c>
      <c r="C129" s="226">
        <v>0</v>
      </c>
      <c r="D129" s="226">
        <v>0</v>
      </c>
      <c r="E129" s="226">
        <v>0</v>
      </c>
      <c r="F129" s="226">
        <v>0</v>
      </c>
      <c r="G129" s="226">
        <v>0</v>
      </c>
      <c r="H129" s="226">
        <v>0</v>
      </c>
      <c r="I129" s="226">
        <v>0</v>
      </c>
      <c r="J129" s="226">
        <v>0</v>
      </c>
      <c r="K129" s="226">
        <v>0</v>
      </c>
      <c r="L129" s="226">
        <v>0</v>
      </c>
      <c r="M129" s="226">
        <v>0</v>
      </c>
      <c r="N129" s="226">
        <v>0</v>
      </c>
      <c r="O129" s="226">
        <v>0</v>
      </c>
      <c r="P129" s="226">
        <v>0</v>
      </c>
      <c r="Q129" s="226">
        <v>0</v>
      </c>
      <c r="R129" s="226">
        <v>0</v>
      </c>
      <c r="S129" s="226">
        <v>0</v>
      </c>
      <c r="T129" s="226">
        <v>0</v>
      </c>
      <c r="U129" s="226">
        <v>0</v>
      </c>
      <c r="V129" s="226">
        <v>0</v>
      </c>
      <c r="W129" s="226">
        <v>0</v>
      </c>
      <c r="X129" s="226">
        <v>0</v>
      </c>
      <c r="Y129" s="226">
        <v>0</v>
      </c>
    </row>
    <row r="130" spans="1:25">
      <c r="A130" s="229">
        <v>10</v>
      </c>
      <c r="B130" s="226">
        <v>0</v>
      </c>
      <c r="C130" s="226">
        <v>0</v>
      </c>
      <c r="D130" s="226">
        <v>0</v>
      </c>
      <c r="E130" s="226">
        <v>0</v>
      </c>
      <c r="F130" s="226">
        <v>0</v>
      </c>
      <c r="G130" s="226">
        <v>0</v>
      </c>
      <c r="H130" s="226">
        <v>0</v>
      </c>
      <c r="I130" s="226">
        <v>0</v>
      </c>
      <c r="J130" s="226">
        <v>0</v>
      </c>
      <c r="K130" s="226">
        <v>0</v>
      </c>
      <c r="L130" s="226">
        <v>0</v>
      </c>
      <c r="M130" s="226">
        <v>0</v>
      </c>
      <c r="N130" s="226">
        <v>0</v>
      </c>
      <c r="O130" s="226">
        <v>0</v>
      </c>
      <c r="P130" s="226">
        <v>0</v>
      </c>
      <c r="Q130" s="226">
        <v>0</v>
      </c>
      <c r="R130" s="226">
        <v>0</v>
      </c>
      <c r="S130" s="226">
        <v>0</v>
      </c>
      <c r="T130" s="226">
        <v>0</v>
      </c>
      <c r="U130" s="226">
        <v>0</v>
      </c>
      <c r="V130" s="226">
        <v>0</v>
      </c>
      <c r="W130" s="226">
        <v>0</v>
      </c>
      <c r="X130" s="226">
        <v>0</v>
      </c>
      <c r="Y130" s="226">
        <v>0</v>
      </c>
    </row>
    <row r="131" spans="1:25">
      <c r="A131" s="229">
        <v>11</v>
      </c>
      <c r="B131" s="226">
        <v>0</v>
      </c>
      <c r="C131" s="226">
        <v>0</v>
      </c>
      <c r="D131" s="226">
        <v>0</v>
      </c>
      <c r="E131" s="226">
        <v>0</v>
      </c>
      <c r="F131" s="226">
        <v>0</v>
      </c>
      <c r="G131" s="226">
        <v>0</v>
      </c>
      <c r="H131" s="226">
        <v>0</v>
      </c>
      <c r="I131" s="226">
        <v>0</v>
      </c>
      <c r="J131" s="226">
        <v>0</v>
      </c>
      <c r="K131" s="226">
        <v>0</v>
      </c>
      <c r="L131" s="226">
        <v>0</v>
      </c>
      <c r="M131" s="226">
        <v>0</v>
      </c>
      <c r="N131" s="226">
        <v>0</v>
      </c>
      <c r="O131" s="226">
        <v>0</v>
      </c>
      <c r="P131" s="226">
        <v>0</v>
      </c>
      <c r="Q131" s="226">
        <v>0</v>
      </c>
      <c r="R131" s="226">
        <v>0</v>
      </c>
      <c r="S131" s="226">
        <v>0</v>
      </c>
      <c r="T131" s="226">
        <v>0</v>
      </c>
      <c r="U131" s="226">
        <v>0</v>
      </c>
      <c r="V131" s="226">
        <v>5.07</v>
      </c>
      <c r="W131" s="226">
        <v>0</v>
      </c>
      <c r="X131" s="226">
        <v>155.47</v>
      </c>
      <c r="Y131" s="226">
        <v>0</v>
      </c>
    </row>
    <row r="132" spans="1:25">
      <c r="A132" s="229">
        <v>12</v>
      </c>
      <c r="B132" s="226">
        <v>0</v>
      </c>
      <c r="C132" s="226">
        <v>0</v>
      </c>
      <c r="D132" s="226">
        <v>0</v>
      </c>
      <c r="E132" s="226">
        <v>1.2</v>
      </c>
      <c r="F132" s="226">
        <v>6.7</v>
      </c>
      <c r="G132" s="226">
        <v>16.18</v>
      </c>
      <c r="H132" s="226">
        <v>0</v>
      </c>
      <c r="I132" s="226">
        <v>0</v>
      </c>
      <c r="J132" s="226">
        <v>0</v>
      </c>
      <c r="K132" s="226">
        <v>0</v>
      </c>
      <c r="L132" s="226">
        <v>0</v>
      </c>
      <c r="M132" s="226">
        <v>0</v>
      </c>
      <c r="N132" s="226">
        <v>0</v>
      </c>
      <c r="O132" s="226">
        <v>0</v>
      </c>
      <c r="P132" s="226">
        <v>0</v>
      </c>
      <c r="Q132" s="226">
        <v>0</v>
      </c>
      <c r="R132" s="226">
        <v>0</v>
      </c>
      <c r="S132" s="226">
        <v>0</v>
      </c>
      <c r="T132" s="226">
        <v>0</v>
      </c>
      <c r="U132" s="226">
        <v>0</v>
      </c>
      <c r="V132" s="226">
        <v>0</v>
      </c>
      <c r="W132" s="226">
        <v>201.84</v>
      </c>
      <c r="X132" s="226">
        <v>522.53</v>
      </c>
      <c r="Y132" s="226">
        <v>711.83</v>
      </c>
    </row>
    <row r="133" spans="1:25">
      <c r="A133" s="229">
        <v>13</v>
      </c>
      <c r="B133" s="226">
        <v>118.59</v>
      </c>
      <c r="C133" s="226">
        <v>0</v>
      </c>
      <c r="D133" s="226">
        <v>0</v>
      </c>
      <c r="E133" s="226">
        <v>0</v>
      </c>
      <c r="F133" s="226">
        <v>0</v>
      </c>
      <c r="G133" s="226">
        <v>0</v>
      </c>
      <c r="H133" s="226">
        <v>0</v>
      </c>
      <c r="I133" s="226">
        <v>0</v>
      </c>
      <c r="J133" s="226">
        <v>0</v>
      </c>
      <c r="K133" s="226">
        <v>0</v>
      </c>
      <c r="L133" s="226">
        <v>0</v>
      </c>
      <c r="M133" s="226">
        <v>0</v>
      </c>
      <c r="N133" s="226">
        <v>0</v>
      </c>
      <c r="O133" s="226">
        <v>0</v>
      </c>
      <c r="P133" s="226">
        <v>0</v>
      </c>
      <c r="Q133" s="226">
        <v>0</v>
      </c>
      <c r="R133" s="226">
        <v>0</v>
      </c>
      <c r="S133" s="226">
        <v>0</v>
      </c>
      <c r="T133" s="226">
        <v>0</v>
      </c>
      <c r="U133" s="226">
        <v>0</v>
      </c>
      <c r="V133" s="226">
        <v>0</v>
      </c>
      <c r="W133" s="226">
        <v>0</v>
      </c>
      <c r="X133" s="226">
        <v>0</v>
      </c>
      <c r="Y133" s="226">
        <v>0</v>
      </c>
    </row>
    <row r="134" spans="1:25">
      <c r="A134" s="229">
        <v>14</v>
      </c>
      <c r="B134" s="226">
        <v>12.19</v>
      </c>
      <c r="C134" s="226">
        <v>0</v>
      </c>
      <c r="D134" s="226">
        <v>0</v>
      </c>
      <c r="E134" s="226">
        <v>0</v>
      </c>
      <c r="F134" s="226">
        <v>0</v>
      </c>
      <c r="G134" s="226">
        <v>0</v>
      </c>
      <c r="H134" s="226">
        <v>0</v>
      </c>
      <c r="I134" s="226">
        <v>0</v>
      </c>
      <c r="J134" s="226">
        <v>0</v>
      </c>
      <c r="K134" s="226">
        <v>0</v>
      </c>
      <c r="L134" s="226">
        <v>0</v>
      </c>
      <c r="M134" s="226">
        <v>0</v>
      </c>
      <c r="N134" s="226">
        <v>0</v>
      </c>
      <c r="O134" s="226">
        <v>0</v>
      </c>
      <c r="P134" s="226">
        <v>0</v>
      </c>
      <c r="Q134" s="226">
        <v>0</v>
      </c>
      <c r="R134" s="226">
        <v>0</v>
      </c>
      <c r="S134" s="226">
        <v>0</v>
      </c>
      <c r="T134" s="226">
        <v>0</v>
      </c>
      <c r="U134" s="226">
        <v>0</v>
      </c>
      <c r="V134" s="226">
        <v>0</v>
      </c>
      <c r="W134" s="226">
        <v>0</v>
      </c>
      <c r="X134" s="226">
        <v>0</v>
      </c>
      <c r="Y134" s="226">
        <v>120.12</v>
      </c>
    </row>
    <row r="135" spans="1:25">
      <c r="A135" s="229">
        <v>15</v>
      </c>
      <c r="B135" s="226">
        <v>17.7</v>
      </c>
      <c r="C135" s="226">
        <v>117.05</v>
      </c>
      <c r="D135" s="226">
        <v>122.07</v>
      </c>
      <c r="E135" s="226">
        <v>250.1</v>
      </c>
      <c r="F135" s="226">
        <v>94.98</v>
      </c>
      <c r="G135" s="226">
        <v>0</v>
      </c>
      <c r="H135" s="226">
        <v>30.46</v>
      </c>
      <c r="I135" s="226">
        <v>0</v>
      </c>
      <c r="J135" s="226">
        <v>0</v>
      </c>
      <c r="K135" s="226">
        <v>36.01</v>
      </c>
      <c r="L135" s="226">
        <v>11.32</v>
      </c>
      <c r="M135" s="226">
        <v>17.88</v>
      </c>
      <c r="N135" s="226">
        <v>11.46</v>
      </c>
      <c r="O135" s="226">
        <v>0</v>
      </c>
      <c r="P135" s="226">
        <v>0</v>
      </c>
      <c r="Q135" s="226">
        <v>77.739999999999995</v>
      </c>
      <c r="R135" s="226">
        <v>87.02</v>
      </c>
      <c r="S135" s="226">
        <v>0</v>
      </c>
      <c r="T135" s="226">
        <v>0</v>
      </c>
      <c r="U135" s="226">
        <v>0</v>
      </c>
      <c r="V135" s="226">
        <v>0</v>
      </c>
      <c r="W135" s="226">
        <v>179.92</v>
      </c>
      <c r="X135" s="226">
        <v>219.29</v>
      </c>
      <c r="Y135" s="226">
        <v>468.86</v>
      </c>
    </row>
    <row r="136" spans="1:25">
      <c r="A136" s="229">
        <v>16</v>
      </c>
      <c r="B136" s="226">
        <v>209.53</v>
      </c>
      <c r="C136" s="226">
        <v>161.02000000000001</v>
      </c>
      <c r="D136" s="226">
        <v>188.09</v>
      </c>
      <c r="E136" s="226">
        <v>33.92</v>
      </c>
      <c r="F136" s="226">
        <v>0</v>
      </c>
      <c r="G136" s="226">
        <v>0</v>
      </c>
      <c r="H136" s="226">
        <v>0</v>
      </c>
      <c r="I136" s="226">
        <v>0</v>
      </c>
      <c r="J136" s="226">
        <v>0</v>
      </c>
      <c r="K136" s="226">
        <v>0</v>
      </c>
      <c r="L136" s="226">
        <v>0</v>
      </c>
      <c r="M136" s="226">
        <v>0</v>
      </c>
      <c r="N136" s="226">
        <v>0</v>
      </c>
      <c r="O136" s="226">
        <v>0</v>
      </c>
      <c r="P136" s="226">
        <v>0</v>
      </c>
      <c r="Q136" s="226">
        <v>0</v>
      </c>
      <c r="R136" s="226">
        <v>0</v>
      </c>
      <c r="S136" s="226">
        <v>0</v>
      </c>
      <c r="T136" s="226">
        <v>0</v>
      </c>
      <c r="U136" s="226">
        <v>0</v>
      </c>
      <c r="V136" s="226">
        <v>0</v>
      </c>
      <c r="W136" s="226">
        <v>0</v>
      </c>
      <c r="X136" s="226">
        <v>0</v>
      </c>
      <c r="Y136" s="226">
        <v>0</v>
      </c>
    </row>
    <row r="137" spans="1:25">
      <c r="A137" s="229">
        <v>17</v>
      </c>
      <c r="B137" s="226">
        <v>0</v>
      </c>
      <c r="C137" s="226">
        <v>0</v>
      </c>
      <c r="D137" s="226">
        <v>0</v>
      </c>
      <c r="E137" s="226">
        <v>0</v>
      </c>
      <c r="F137" s="226">
        <v>0</v>
      </c>
      <c r="G137" s="226">
        <v>0</v>
      </c>
      <c r="H137" s="226">
        <v>0</v>
      </c>
      <c r="I137" s="226">
        <v>0</v>
      </c>
      <c r="J137" s="226">
        <v>0</v>
      </c>
      <c r="K137" s="226">
        <v>0</v>
      </c>
      <c r="L137" s="226">
        <v>0</v>
      </c>
      <c r="M137" s="226">
        <v>0</v>
      </c>
      <c r="N137" s="226">
        <v>0</v>
      </c>
      <c r="O137" s="226">
        <v>0</v>
      </c>
      <c r="P137" s="226">
        <v>0</v>
      </c>
      <c r="Q137" s="226">
        <v>0</v>
      </c>
      <c r="R137" s="226">
        <v>0</v>
      </c>
      <c r="S137" s="226">
        <v>0</v>
      </c>
      <c r="T137" s="226">
        <v>0</v>
      </c>
      <c r="U137" s="226">
        <v>0</v>
      </c>
      <c r="V137" s="226">
        <v>82.21</v>
      </c>
      <c r="W137" s="226">
        <v>0</v>
      </c>
      <c r="X137" s="226">
        <v>0</v>
      </c>
      <c r="Y137" s="226">
        <v>0</v>
      </c>
    </row>
    <row r="138" spans="1:25">
      <c r="A138" s="229">
        <v>18</v>
      </c>
      <c r="B138" s="226">
        <v>0</v>
      </c>
      <c r="C138" s="226">
        <v>0</v>
      </c>
      <c r="D138" s="226">
        <v>0</v>
      </c>
      <c r="E138" s="226">
        <v>0</v>
      </c>
      <c r="F138" s="226">
        <v>0</v>
      </c>
      <c r="G138" s="226">
        <v>0</v>
      </c>
      <c r="H138" s="226">
        <v>0</v>
      </c>
      <c r="I138" s="226">
        <v>0</v>
      </c>
      <c r="J138" s="226">
        <v>0</v>
      </c>
      <c r="K138" s="226">
        <v>0</v>
      </c>
      <c r="L138" s="226">
        <v>0</v>
      </c>
      <c r="M138" s="226">
        <v>0</v>
      </c>
      <c r="N138" s="226">
        <v>0</v>
      </c>
      <c r="O138" s="226">
        <v>0</v>
      </c>
      <c r="P138" s="226">
        <v>0</v>
      </c>
      <c r="Q138" s="226">
        <v>0</v>
      </c>
      <c r="R138" s="226">
        <v>0</v>
      </c>
      <c r="S138" s="226">
        <v>0</v>
      </c>
      <c r="T138" s="226">
        <v>0</v>
      </c>
      <c r="U138" s="226">
        <v>0</v>
      </c>
      <c r="V138" s="226">
        <v>17.170000000000002</v>
      </c>
      <c r="W138" s="226">
        <v>35.57</v>
      </c>
      <c r="X138" s="226">
        <v>0</v>
      </c>
      <c r="Y138" s="226">
        <v>0</v>
      </c>
    </row>
    <row r="139" spans="1:25">
      <c r="A139" s="229">
        <v>19</v>
      </c>
      <c r="B139" s="226">
        <v>59.67</v>
      </c>
      <c r="C139" s="226">
        <v>0</v>
      </c>
      <c r="D139" s="226">
        <v>0</v>
      </c>
      <c r="E139" s="226">
        <v>0</v>
      </c>
      <c r="F139" s="226">
        <v>0</v>
      </c>
      <c r="G139" s="226">
        <v>0</v>
      </c>
      <c r="H139" s="226">
        <v>0</v>
      </c>
      <c r="I139" s="226">
        <v>0</v>
      </c>
      <c r="J139" s="226">
        <v>0</v>
      </c>
      <c r="K139" s="226">
        <v>0</v>
      </c>
      <c r="L139" s="226">
        <v>0</v>
      </c>
      <c r="M139" s="226">
        <v>0</v>
      </c>
      <c r="N139" s="226">
        <v>0</v>
      </c>
      <c r="O139" s="226">
        <v>0</v>
      </c>
      <c r="P139" s="226">
        <v>0</v>
      </c>
      <c r="Q139" s="226">
        <v>0</v>
      </c>
      <c r="R139" s="226">
        <v>0</v>
      </c>
      <c r="S139" s="226">
        <v>0</v>
      </c>
      <c r="T139" s="226">
        <v>0</v>
      </c>
      <c r="U139" s="226">
        <v>0</v>
      </c>
      <c r="V139" s="226">
        <v>0</v>
      </c>
      <c r="W139" s="226">
        <v>0</v>
      </c>
      <c r="X139" s="226">
        <v>0</v>
      </c>
      <c r="Y139" s="226">
        <v>0</v>
      </c>
    </row>
    <row r="140" spans="1:25">
      <c r="A140" s="229">
        <v>20</v>
      </c>
      <c r="B140" s="226">
        <v>0</v>
      </c>
      <c r="C140" s="226">
        <v>0</v>
      </c>
      <c r="D140" s="226">
        <v>0</v>
      </c>
      <c r="E140" s="226">
        <v>0</v>
      </c>
      <c r="F140" s="226">
        <v>0</v>
      </c>
      <c r="G140" s="226">
        <v>0</v>
      </c>
      <c r="H140" s="226">
        <v>0</v>
      </c>
      <c r="I140" s="226">
        <v>0</v>
      </c>
      <c r="J140" s="226">
        <v>0</v>
      </c>
      <c r="K140" s="226">
        <v>0</v>
      </c>
      <c r="L140" s="226">
        <v>0</v>
      </c>
      <c r="M140" s="226">
        <v>0</v>
      </c>
      <c r="N140" s="226">
        <v>0</v>
      </c>
      <c r="O140" s="226">
        <v>0</v>
      </c>
      <c r="P140" s="226">
        <v>0</v>
      </c>
      <c r="Q140" s="226">
        <v>0</v>
      </c>
      <c r="R140" s="226">
        <v>0</v>
      </c>
      <c r="S140" s="226">
        <v>0</v>
      </c>
      <c r="T140" s="226">
        <v>0</v>
      </c>
      <c r="U140" s="226">
        <v>0</v>
      </c>
      <c r="V140" s="226">
        <v>0</v>
      </c>
      <c r="W140" s="226">
        <v>0</v>
      </c>
      <c r="X140" s="226">
        <v>0</v>
      </c>
      <c r="Y140" s="226">
        <v>0</v>
      </c>
    </row>
    <row r="141" spans="1:25">
      <c r="A141" s="229">
        <v>21</v>
      </c>
      <c r="B141" s="226">
        <v>0</v>
      </c>
      <c r="C141" s="226">
        <v>239.51</v>
      </c>
      <c r="D141" s="226">
        <v>79.91</v>
      </c>
      <c r="E141" s="226">
        <v>241.48</v>
      </c>
      <c r="F141" s="226">
        <v>123.34</v>
      </c>
      <c r="G141" s="226">
        <v>45.88</v>
      </c>
      <c r="H141" s="226">
        <v>88.46</v>
      </c>
      <c r="I141" s="226">
        <v>0</v>
      </c>
      <c r="J141" s="226">
        <v>0</v>
      </c>
      <c r="K141" s="226">
        <v>0</v>
      </c>
      <c r="L141" s="226">
        <v>0</v>
      </c>
      <c r="M141" s="226">
        <v>0</v>
      </c>
      <c r="N141" s="226">
        <v>0</v>
      </c>
      <c r="O141" s="226">
        <v>0</v>
      </c>
      <c r="P141" s="226">
        <v>0</v>
      </c>
      <c r="Q141" s="226">
        <v>0</v>
      </c>
      <c r="R141" s="226">
        <v>0</v>
      </c>
      <c r="S141" s="226">
        <v>0</v>
      </c>
      <c r="T141" s="226">
        <v>0</v>
      </c>
      <c r="U141" s="226">
        <v>0</v>
      </c>
      <c r="V141" s="226">
        <v>0</v>
      </c>
      <c r="W141" s="226">
        <v>362.63</v>
      </c>
      <c r="X141" s="226">
        <v>0</v>
      </c>
      <c r="Y141" s="226">
        <v>184.63</v>
      </c>
    </row>
    <row r="142" spans="1:25">
      <c r="A142" s="229">
        <v>22</v>
      </c>
      <c r="B142" s="226">
        <v>0</v>
      </c>
      <c r="C142" s="226">
        <v>0</v>
      </c>
      <c r="D142" s="226">
        <v>0</v>
      </c>
      <c r="E142" s="226">
        <v>0</v>
      </c>
      <c r="F142" s="226">
        <v>0</v>
      </c>
      <c r="G142" s="226">
        <v>0</v>
      </c>
      <c r="H142" s="226">
        <v>0</v>
      </c>
      <c r="I142" s="226">
        <v>0</v>
      </c>
      <c r="J142" s="226">
        <v>0</v>
      </c>
      <c r="K142" s="226">
        <v>0</v>
      </c>
      <c r="L142" s="226">
        <v>0</v>
      </c>
      <c r="M142" s="226">
        <v>0</v>
      </c>
      <c r="N142" s="226">
        <v>0</v>
      </c>
      <c r="O142" s="226">
        <v>0</v>
      </c>
      <c r="P142" s="226">
        <v>0</v>
      </c>
      <c r="Q142" s="226">
        <v>0</v>
      </c>
      <c r="R142" s="226">
        <v>0</v>
      </c>
      <c r="S142" s="226">
        <v>0</v>
      </c>
      <c r="T142" s="226">
        <v>0</v>
      </c>
      <c r="U142" s="226">
        <v>0</v>
      </c>
      <c r="V142" s="226">
        <v>0</v>
      </c>
      <c r="W142" s="226">
        <v>14.52</v>
      </c>
      <c r="X142" s="226">
        <v>0</v>
      </c>
      <c r="Y142" s="226">
        <v>78.430000000000007</v>
      </c>
    </row>
    <row r="143" spans="1:25">
      <c r="A143" s="229">
        <v>23</v>
      </c>
      <c r="B143" s="226">
        <v>0</v>
      </c>
      <c r="C143" s="226">
        <v>0</v>
      </c>
      <c r="D143" s="226">
        <v>0</v>
      </c>
      <c r="E143" s="226">
        <v>0</v>
      </c>
      <c r="F143" s="226">
        <v>0</v>
      </c>
      <c r="G143" s="226">
        <v>0</v>
      </c>
      <c r="H143" s="226">
        <v>0</v>
      </c>
      <c r="I143" s="226">
        <v>0</v>
      </c>
      <c r="J143" s="226">
        <v>0</v>
      </c>
      <c r="K143" s="226">
        <v>0</v>
      </c>
      <c r="L143" s="226">
        <v>0</v>
      </c>
      <c r="M143" s="226">
        <v>0</v>
      </c>
      <c r="N143" s="226">
        <v>0</v>
      </c>
      <c r="O143" s="226">
        <v>0</v>
      </c>
      <c r="P143" s="226">
        <v>0</v>
      </c>
      <c r="Q143" s="226">
        <v>0</v>
      </c>
      <c r="R143" s="226">
        <v>0</v>
      </c>
      <c r="S143" s="226">
        <v>0</v>
      </c>
      <c r="T143" s="226">
        <v>0</v>
      </c>
      <c r="U143" s="226">
        <v>0</v>
      </c>
      <c r="V143" s="226">
        <v>0</v>
      </c>
      <c r="W143" s="226">
        <v>0</v>
      </c>
      <c r="X143" s="226">
        <v>0</v>
      </c>
      <c r="Y143" s="226">
        <v>0</v>
      </c>
    </row>
    <row r="144" spans="1:25">
      <c r="A144" s="229">
        <v>24</v>
      </c>
      <c r="B144" s="226">
        <v>0</v>
      </c>
      <c r="C144" s="226">
        <v>0</v>
      </c>
      <c r="D144" s="226">
        <v>0</v>
      </c>
      <c r="E144" s="226">
        <v>0</v>
      </c>
      <c r="F144" s="226">
        <v>0</v>
      </c>
      <c r="G144" s="226">
        <v>0</v>
      </c>
      <c r="H144" s="226">
        <v>0</v>
      </c>
      <c r="I144" s="226">
        <v>0</v>
      </c>
      <c r="J144" s="226">
        <v>0</v>
      </c>
      <c r="K144" s="226">
        <v>0</v>
      </c>
      <c r="L144" s="226">
        <v>0</v>
      </c>
      <c r="M144" s="226">
        <v>0</v>
      </c>
      <c r="N144" s="226">
        <v>0</v>
      </c>
      <c r="O144" s="226">
        <v>0</v>
      </c>
      <c r="P144" s="226">
        <v>0</v>
      </c>
      <c r="Q144" s="226">
        <v>0</v>
      </c>
      <c r="R144" s="226">
        <v>0</v>
      </c>
      <c r="S144" s="226">
        <v>0</v>
      </c>
      <c r="T144" s="226">
        <v>0</v>
      </c>
      <c r="U144" s="226">
        <v>0</v>
      </c>
      <c r="V144" s="226">
        <v>0</v>
      </c>
      <c r="W144" s="226">
        <v>52.17</v>
      </c>
      <c r="X144" s="226">
        <v>309.58999999999997</v>
      </c>
      <c r="Y144" s="226">
        <v>0</v>
      </c>
    </row>
    <row r="145" spans="1:25">
      <c r="A145" s="229">
        <v>25</v>
      </c>
      <c r="B145" s="226">
        <v>0</v>
      </c>
      <c r="C145" s="226">
        <v>0</v>
      </c>
      <c r="D145" s="226">
        <v>0</v>
      </c>
      <c r="E145" s="226">
        <v>0</v>
      </c>
      <c r="F145" s="226">
        <v>0</v>
      </c>
      <c r="G145" s="226">
        <v>0</v>
      </c>
      <c r="H145" s="226">
        <v>0</v>
      </c>
      <c r="I145" s="226">
        <v>0</v>
      </c>
      <c r="J145" s="226">
        <v>0</v>
      </c>
      <c r="K145" s="226">
        <v>0</v>
      </c>
      <c r="L145" s="226">
        <v>0</v>
      </c>
      <c r="M145" s="226">
        <v>0</v>
      </c>
      <c r="N145" s="226">
        <v>0</v>
      </c>
      <c r="O145" s="226">
        <v>0</v>
      </c>
      <c r="P145" s="226">
        <v>0</v>
      </c>
      <c r="Q145" s="226">
        <v>0</v>
      </c>
      <c r="R145" s="226">
        <v>0</v>
      </c>
      <c r="S145" s="226">
        <v>0</v>
      </c>
      <c r="T145" s="226">
        <v>0</v>
      </c>
      <c r="U145" s="226">
        <v>0</v>
      </c>
      <c r="V145" s="226">
        <v>99.17</v>
      </c>
      <c r="W145" s="226">
        <v>147.31</v>
      </c>
      <c r="X145" s="226">
        <v>194.97</v>
      </c>
      <c r="Y145" s="226">
        <v>171.64</v>
      </c>
    </row>
    <row r="146" spans="1:25">
      <c r="A146" s="229">
        <v>26</v>
      </c>
      <c r="B146" s="226">
        <v>0</v>
      </c>
      <c r="C146" s="226">
        <v>0</v>
      </c>
      <c r="D146" s="226">
        <v>0</v>
      </c>
      <c r="E146" s="226">
        <v>0</v>
      </c>
      <c r="F146" s="226">
        <v>0</v>
      </c>
      <c r="G146" s="226">
        <v>0</v>
      </c>
      <c r="H146" s="226">
        <v>0</v>
      </c>
      <c r="I146" s="226">
        <v>0</v>
      </c>
      <c r="J146" s="226">
        <v>0</v>
      </c>
      <c r="K146" s="226">
        <v>0</v>
      </c>
      <c r="L146" s="226">
        <v>0</v>
      </c>
      <c r="M146" s="226">
        <v>0</v>
      </c>
      <c r="N146" s="226">
        <v>0</v>
      </c>
      <c r="O146" s="226">
        <v>0</v>
      </c>
      <c r="P146" s="226">
        <v>0</v>
      </c>
      <c r="Q146" s="226">
        <v>195.83</v>
      </c>
      <c r="R146" s="226">
        <v>202.77</v>
      </c>
      <c r="S146" s="226">
        <v>188.38</v>
      </c>
      <c r="T146" s="226">
        <v>166.76</v>
      </c>
      <c r="U146" s="226">
        <v>212.06</v>
      </c>
      <c r="V146" s="226">
        <v>220.99</v>
      </c>
      <c r="W146" s="226">
        <v>110.21</v>
      </c>
      <c r="X146" s="226">
        <v>163.21</v>
      </c>
      <c r="Y146" s="226">
        <v>274.41000000000003</v>
      </c>
    </row>
    <row r="147" spans="1:25">
      <c r="A147" s="229">
        <v>27</v>
      </c>
      <c r="B147" s="226">
        <v>344.36</v>
      </c>
      <c r="C147" s="226">
        <v>264.89</v>
      </c>
      <c r="D147" s="226">
        <v>248.75</v>
      </c>
      <c r="E147" s="226">
        <v>273.13</v>
      </c>
      <c r="F147" s="226">
        <v>32.58</v>
      </c>
      <c r="G147" s="226">
        <v>0</v>
      </c>
      <c r="H147" s="226">
        <v>0</v>
      </c>
      <c r="I147" s="226">
        <v>583.01</v>
      </c>
      <c r="J147" s="226">
        <v>572.5</v>
      </c>
      <c r="K147" s="226">
        <v>573.03</v>
      </c>
      <c r="L147" s="226">
        <v>571.95000000000005</v>
      </c>
      <c r="M147" s="226">
        <v>578.30999999999995</v>
      </c>
      <c r="N147" s="226">
        <v>591.96</v>
      </c>
      <c r="O147" s="226">
        <v>673.6</v>
      </c>
      <c r="P147" s="226">
        <v>629.62</v>
      </c>
      <c r="Q147" s="226">
        <v>704.27</v>
      </c>
      <c r="R147" s="226">
        <v>0</v>
      </c>
      <c r="S147" s="226">
        <v>636.28</v>
      </c>
      <c r="T147" s="226">
        <v>100.04</v>
      </c>
      <c r="U147" s="226">
        <v>473.59</v>
      </c>
      <c r="V147" s="226">
        <v>42.76</v>
      </c>
      <c r="W147" s="226">
        <v>625.94000000000005</v>
      </c>
      <c r="X147" s="226">
        <v>631.6</v>
      </c>
      <c r="Y147" s="226">
        <v>707.03</v>
      </c>
    </row>
    <row r="148" spans="1:25">
      <c r="A148" s="229">
        <v>28</v>
      </c>
      <c r="B148" s="226">
        <v>18.53</v>
      </c>
      <c r="C148" s="226">
        <v>584.15</v>
      </c>
      <c r="D148" s="226">
        <v>534.65</v>
      </c>
      <c r="E148" s="226">
        <v>696.96</v>
      </c>
      <c r="F148" s="226">
        <v>346.75</v>
      </c>
      <c r="G148" s="226">
        <v>207.32</v>
      </c>
      <c r="H148" s="226">
        <v>157.36000000000001</v>
      </c>
      <c r="I148" s="226">
        <v>689.86</v>
      </c>
      <c r="J148" s="226">
        <v>666.9</v>
      </c>
      <c r="K148" s="226">
        <v>772.94</v>
      </c>
      <c r="L148" s="226">
        <v>660.04</v>
      </c>
      <c r="M148" s="226">
        <v>781.58</v>
      </c>
      <c r="N148" s="226">
        <v>791.61</v>
      </c>
      <c r="O148" s="226">
        <v>802.99</v>
      </c>
      <c r="P148" s="226">
        <v>816.36</v>
      </c>
      <c r="Q148" s="226">
        <v>812.75</v>
      </c>
      <c r="R148" s="226">
        <v>817.7</v>
      </c>
      <c r="S148" s="226">
        <v>814.99</v>
      </c>
      <c r="T148" s="226">
        <v>385.05</v>
      </c>
      <c r="U148" s="226">
        <v>444.13</v>
      </c>
      <c r="V148" s="226">
        <v>561.84</v>
      </c>
      <c r="W148" s="226">
        <v>707.71</v>
      </c>
      <c r="X148" s="226">
        <v>861.54</v>
      </c>
      <c r="Y148" s="226">
        <v>1245.48</v>
      </c>
    </row>
    <row r="149" spans="1:25">
      <c r="A149" s="229">
        <v>29</v>
      </c>
      <c r="B149" s="226">
        <v>115.47</v>
      </c>
      <c r="C149" s="226">
        <v>153.81</v>
      </c>
      <c r="D149" s="226">
        <v>105.12</v>
      </c>
      <c r="E149" s="226">
        <v>190.67</v>
      </c>
      <c r="F149" s="226">
        <v>9.4</v>
      </c>
      <c r="G149" s="226">
        <v>0</v>
      </c>
      <c r="H149" s="226">
        <v>0</v>
      </c>
      <c r="I149" s="226">
        <v>313.99</v>
      </c>
      <c r="J149" s="226">
        <v>412.78</v>
      </c>
      <c r="K149" s="226">
        <v>426.84</v>
      </c>
      <c r="L149" s="226">
        <v>426.61</v>
      </c>
      <c r="M149" s="226">
        <v>426.54</v>
      </c>
      <c r="N149" s="226">
        <v>415.31</v>
      </c>
      <c r="O149" s="226">
        <v>391.1</v>
      </c>
      <c r="P149" s="226">
        <v>371.92</v>
      </c>
      <c r="Q149" s="226">
        <v>377.07</v>
      </c>
      <c r="R149" s="226">
        <v>6.05</v>
      </c>
      <c r="S149" s="226">
        <v>422.84</v>
      </c>
      <c r="T149" s="226">
        <v>379.46</v>
      </c>
      <c r="U149" s="226">
        <v>325.39</v>
      </c>
      <c r="V149" s="226">
        <v>261.57</v>
      </c>
      <c r="W149" s="226">
        <v>354.92</v>
      </c>
      <c r="X149" s="226">
        <v>247.57</v>
      </c>
      <c r="Y149" s="226">
        <v>232.21</v>
      </c>
    </row>
    <row r="150" spans="1:25">
      <c r="A150" s="229">
        <v>30</v>
      </c>
      <c r="B150" s="226">
        <v>118.98</v>
      </c>
      <c r="C150" s="226">
        <v>167.17</v>
      </c>
      <c r="D150" s="226">
        <v>0</v>
      </c>
      <c r="E150" s="226">
        <v>129.11000000000001</v>
      </c>
      <c r="F150" s="226">
        <v>39.880000000000003</v>
      </c>
      <c r="G150" s="226">
        <v>0</v>
      </c>
      <c r="H150" s="226">
        <v>0</v>
      </c>
      <c r="I150" s="226">
        <v>0</v>
      </c>
      <c r="J150" s="226">
        <v>0</v>
      </c>
      <c r="K150" s="226">
        <v>0</v>
      </c>
      <c r="L150" s="226">
        <v>0</v>
      </c>
      <c r="M150" s="226">
        <v>0</v>
      </c>
      <c r="N150" s="226">
        <v>0</v>
      </c>
      <c r="O150" s="226">
        <v>0</v>
      </c>
      <c r="P150" s="226">
        <v>0</v>
      </c>
      <c r="Q150" s="226">
        <v>0</v>
      </c>
      <c r="R150" s="226">
        <v>0</v>
      </c>
      <c r="S150" s="226">
        <v>0</v>
      </c>
      <c r="T150" s="226">
        <v>0</v>
      </c>
      <c r="U150" s="226">
        <v>0</v>
      </c>
      <c r="V150" s="226">
        <v>305.23</v>
      </c>
      <c r="W150" s="226">
        <v>0</v>
      </c>
      <c r="X150" s="226">
        <v>0</v>
      </c>
      <c r="Y150" s="226">
        <v>0</v>
      </c>
    </row>
    <row r="151" spans="1:25">
      <c r="A151" s="229">
        <v>31</v>
      </c>
      <c r="B151" s="226">
        <v>0</v>
      </c>
      <c r="C151" s="226">
        <v>0</v>
      </c>
      <c r="D151" s="226">
        <v>0</v>
      </c>
      <c r="E151" s="226">
        <v>0.22</v>
      </c>
      <c r="F151" s="226">
        <v>0</v>
      </c>
      <c r="G151" s="226">
        <v>0</v>
      </c>
      <c r="H151" s="226">
        <v>0</v>
      </c>
      <c r="I151" s="226">
        <v>0</v>
      </c>
      <c r="J151" s="226">
        <v>0</v>
      </c>
      <c r="K151" s="226">
        <v>0</v>
      </c>
      <c r="L151" s="226">
        <v>0</v>
      </c>
      <c r="M151" s="226">
        <v>0</v>
      </c>
      <c r="N151" s="226">
        <v>0</v>
      </c>
      <c r="O151" s="226">
        <v>0</v>
      </c>
      <c r="P151" s="226">
        <v>0</v>
      </c>
      <c r="Q151" s="226">
        <v>0</v>
      </c>
      <c r="R151" s="226">
        <v>0</v>
      </c>
      <c r="S151" s="226">
        <v>0</v>
      </c>
      <c r="T151" s="226">
        <v>0</v>
      </c>
      <c r="U151" s="226">
        <v>198.82</v>
      </c>
      <c r="V151" s="226">
        <v>233.93</v>
      </c>
      <c r="W151" s="226">
        <v>223.18</v>
      </c>
      <c r="X151" s="226">
        <v>277.74</v>
      </c>
      <c r="Y151" s="226">
        <v>0</v>
      </c>
    </row>
    <row r="152" spans="1:25">
      <c r="A152" s="465"/>
      <c r="B152" s="465"/>
      <c r="C152" s="465"/>
      <c r="D152" s="465"/>
      <c r="E152" s="465"/>
      <c r="F152" s="465"/>
      <c r="G152" s="465"/>
      <c r="H152" s="465"/>
      <c r="I152" s="465"/>
      <c r="J152" s="465"/>
      <c r="K152" s="465"/>
      <c r="L152" s="465"/>
      <c r="M152" s="465"/>
      <c r="N152" s="465"/>
      <c r="O152" s="465"/>
      <c r="P152" s="465"/>
      <c r="Q152" s="251"/>
    </row>
    <row r="153" spans="1:25" ht="33.75" customHeight="1">
      <c r="A153" s="466" t="s">
        <v>324</v>
      </c>
      <c r="B153" s="466"/>
      <c r="C153" s="466"/>
      <c r="D153" s="466"/>
      <c r="E153" s="466"/>
      <c r="F153" s="466"/>
      <c r="G153" s="466"/>
      <c r="H153" s="466"/>
      <c r="I153" s="466"/>
      <c r="J153" s="466"/>
      <c r="K153" s="466"/>
      <c r="L153" s="466" t="s">
        <v>340</v>
      </c>
      <c r="M153" s="466"/>
      <c r="N153" s="466"/>
      <c r="O153" s="466"/>
      <c r="P153" s="466"/>
      <c r="Q153" s="251"/>
    </row>
    <row r="154" spans="1:25" ht="33.75" customHeight="1">
      <c r="A154" s="467" t="s">
        <v>325</v>
      </c>
      <c r="B154" s="467"/>
      <c r="C154" s="467"/>
      <c r="D154" s="467"/>
      <c r="E154" s="467"/>
      <c r="F154" s="467"/>
      <c r="G154" s="467"/>
      <c r="H154" s="467"/>
      <c r="I154" s="467"/>
      <c r="J154" s="467"/>
      <c r="K154" s="467"/>
      <c r="L154" s="468">
        <v>-6.55</v>
      </c>
      <c r="M154" s="469"/>
      <c r="N154" s="469"/>
      <c r="O154" s="469"/>
      <c r="P154" s="470"/>
    </row>
    <row r="155" spans="1:25" ht="33" customHeight="1">
      <c r="A155" s="467" t="s">
        <v>326</v>
      </c>
      <c r="B155" s="467"/>
      <c r="C155" s="467"/>
      <c r="D155" s="467"/>
      <c r="E155" s="467"/>
      <c r="F155" s="467"/>
      <c r="G155" s="467"/>
      <c r="H155" s="467"/>
      <c r="I155" s="467"/>
      <c r="J155" s="467"/>
      <c r="K155" s="467"/>
      <c r="L155" s="468">
        <v>920.77</v>
      </c>
      <c r="M155" s="469"/>
      <c r="N155" s="469"/>
      <c r="O155" s="469"/>
      <c r="P155" s="470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342" t="s">
        <v>327</v>
      </c>
      <c r="B157" s="342"/>
      <c r="C157" s="342"/>
      <c r="D157" s="342"/>
      <c r="E157" s="342"/>
      <c r="F157" s="342"/>
      <c r="G157" s="342"/>
      <c r="H157" s="342"/>
      <c r="I157" s="341" t="s">
        <v>318</v>
      </c>
      <c r="J157" s="341"/>
      <c r="K157" s="341"/>
      <c r="L157" s="471">
        <v>721840.45</v>
      </c>
      <c r="M157" s="471"/>
      <c r="N157" s="471"/>
      <c r="O157" s="471"/>
      <c r="P157" s="471"/>
    </row>
    <row r="158" spans="1:25">
      <c r="A158" s="465"/>
      <c r="B158" s="465"/>
      <c r="C158" s="465"/>
      <c r="D158" s="465"/>
      <c r="E158" s="465"/>
      <c r="F158" s="465"/>
      <c r="G158" s="465"/>
      <c r="H158" s="465"/>
      <c r="I158" s="465"/>
      <c r="J158" s="465"/>
      <c r="K158" s="465"/>
      <c r="L158" s="465"/>
      <c r="M158" s="465"/>
      <c r="N158" s="465"/>
      <c r="O158" s="465"/>
      <c r="P158" s="465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64" t="s">
        <v>328</v>
      </c>
      <c r="B160" s="464"/>
      <c r="C160" s="464"/>
      <c r="D160" s="464"/>
      <c r="E160" s="464"/>
      <c r="F160" s="464"/>
      <c r="G160" s="464"/>
      <c r="H160" s="464"/>
      <c r="I160" s="464"/>
      <c r="J160" s="464"/>
      <c r="K160" s="464"/>
      <c r="L160" s="464"/>
      <c r="M160" s="464"/>
      <c r="N160" s="464"/>
      <c r="O160" s="464"/>
      <c r="P160" s="464"/>
      <c r="Q160" s="251"/>
      <c r="S160" s="261"/>
      <c r="T160" s="261"/>
      <c r="U160" s="261"/>
    </row>
    <row r="161" spans="1:21" ht="15.75" customHeight="1">
      <c r="A161" s="457" t="s">
        <v>329</v>
      </c>
      <c r="B161" s="457"/>
      <c r="C161" s="457"/>
      <c r="D161" s="457"/>
      <c r="E161" s="457"/>
      <c r="F161" s="457"/>
      <c r="G161" s="457"/>
      <c r="H161" s="457"/>
      <c r="I161" s="457"/>
      <c r="J161" s="457"/>
      <c r="K161" s="457" t="s">
        <v>25</v>
      </c>
      <c r="L161" s="457"/>
      <c r="M161" s="464" t="s">
        <v>330</v>
      </c>
      <c r="N161" s="464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64" t="s">
        <v>332</v>
      </c>
      <c r="B162" s="464"/>
      <c r="C162" s="464"/>
      <c r="D162" s="464"/>
      <c r="E162" s="464"/>
      <c r="F162" s="464"/>
      <c r="G162" s="464"/>
      <c r="H162" s="464"/>
      <c r="I162" s="464"/>
      <c r="J162" s="464"/>
      <c r="K162" s="464"/>
      <c r="L162" s="464"/>
      <c r="M162" s="464"/>
      <c r="N162" s="464"/>
      <c r="O162" s="464"/>
      <c r="P162" s="464"/>
      <c r="Q162" s="251"/>
      <c r="S162" s="261"/>
      <c r="T162" s="261"/>
      <c r="U162" s="261"/>
    </row>
    <row r="163" spans="1:21">
      <c r="A163" s="446" t="s">
        <v>333</v>
      </c>
      <c r="B163" s="446"/>
      <c r="C163" s="446"/>
      <c r="D163" s="446"/>
      <c r="E163" s="446"/>
      <c r="F163" s="446"/>
      <c r="G163" s="446"/>
      <c r="H163" s="447" t="s">
        <v>250</v>
      </c>
      <c r="I163" s="447"/>
      <c r="J163" s="447"/>
      <c r="K163" s="472">
        <v>932.82</v>
      </c>
      <c r="L163" s="473"/>
      <c r="M163" s="472">
        <v>2045.93</v>
      </c>
      <c r="N163" s="473"/>
      <c r="O163" s="227">
        <v>2776.65</v>
      </c>
      <c r="P163" s="227">
        <v>4197.8100000000004</v>
      </c>
      <c r="Q163" s="251"/>
      <c r="S163" s="263"/>
      <c r="T163" s="261"/>
      <c r="U163" s="261"/>
    </row>
    <row r="164" spans="1:21">
      <c r="A164" s="446" t="s">
        <v>334</v>
      </c>
      <c r="B164" s="446"/>
      <c r="C164" s="446"/>
      <c r="D164" s="446"/>
      <c r="E164" s="446"/>
      <c r="F164" s="446"/>
      <c r="G164" s="446"/>
      <c r="H164" s="447" t="s">
        <v>250</v>
      </c>
      <c r="I164" s="447"/>
      <c r="J164" s="447"/>
      <c r="K164" s="477">
        <v>58.71</v>
      </c>
      <c r="L164" s="477"/>
      <c r="M164" s="477">
        <v>171.88</v>
      </c>
      <c r="N164" s="477"/>
      <c r="O164" s="227">
        <v>324.47000000000003</v>
      </c>
      <c r="P164" s="227">
        <v>829.89</v>
      </c>
      <c r="Q164" s="251"/>
      <c r="S164" s="263"/>
      <c r="T164" s="261"/>
      <c r="U164" s="261"/>
    </row>
    <row r="165" spans="1:21">
      <c r="A165" s="446"/>
      <c r="B165" s="446"/>
      <c r="C165" s="446"/>
      <c r="D165" s="446"/>
      <c r="E165" s="446"/>
      <c r="F165" s="446"/>
      <c r="G165" s="446"/>
      <c r="H165" s="447" t="s">
        <v>318</v>
      </c>
      <c r="I165" s="447"/>
      <c r="J165" s="447"/>
      <c r="K165" s="477">
        <v>660517.64</v>
      </c>
      <c r="L165" s="477"/>
      <c r="M165" s="477">
        <v>1317680.75</v>
      </c>
      <c r="N165" s="477"/>
      <c r="O165" s="227">
        <v>1685720.33</v>
      </c>
      <c r="P165" s="227">
        <v>1193003.23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78" t="s">
        <v>335</v>
      </c>
      <c r="B167" s="478"/>
      <c r="C167" s="478"/>
      <c r="D167" s="478"/>
      <c r="E167" s="478"/>
      <c r="F167" s="478"/>
      <c r="G167" s="478"/>
      <c r="H167" s="478"/>
      <c r="I167" s="478"/>
      <c r="J167" s="478"/>
      <c r="K167" s="478"/>
      <c r="L167" s="479">
        <v>4.8099999999999996</v>
      </c>
      <c r="M167" s="480"/>
      <c r="N167" s="480"/>
      <c r="O167" s="480"/>
      <c r="P167" s="481"/>
      <c r="Q167" s="282"/>
      <c r="R167" s="282"/>
      <c r="S167" s="263"/>
      <c r="T167" s="261"/>
      <c r="U167" s="261"/>
    </row>
    <row r="168" spans="1:21" ht="49.5" customHeight="1">
      <c r="A168" s="482" t="s">
        <v>341</v>
      </c>
      <c r="B168" s="482"/>
      <c r="C168" s="482"/>
      <c r="D168" s="482"/>
      <c r="E168" s="482"/>
      <c r="F168" s="482"/>
      <c r="G168" s="482"/>
      <c r="H168" s="482"/>
      <c r="I168" s="482"/>
      <c r="J168" s="482"/>
      <c r="K168" s="482"/>
      <c r="L168" s="474">
        <v>5.81</v>
      </c>
      <c r="M168" s="475"/>
      <c r="N168" s="475"/>
      <c r="O168" s="475"/>
      <c r="P168" s="476"/>
      <c r="Q168" s="283"/>
      <c r="R168" s="283"/>
      <c r="S168" s="263"/>
      <c r="T168" s="261"/>
      <c r="U168" s="261"/>
    </row>
    <row r="169" spans="1:21" ht="42.75" customHeight="1">
      <c r="A169" s="482" t="s">
        <v>342</v>
      </c>
      <c r="B169" s="482"/>
      <c r="C169" s="482"/>
      <c r="D169" s="482"/>
      <c r="E169" s="482"/>
      <c r="F169" s="482"/>
      <c r="G169" s="482"/>
      <c r="H169" s="482"/>
      <c r="I169" s="482"/>
      <c r="J169" s="482"/>
      <c r="K169" s="482"/>
      <c r="L169" s="474">
        <v>4131.95</v>
      </c>
      <c r="M169" s="475"/>
      <c r="N169" s="475"/>
      <c r="O169" s="475"/>
      <c r="P169" s="476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2025-01-14T05:00:35Z</dcterms:modified>
</cp:coreProperties>
</file>