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'прил.1'!$A$1:$AD$18</definedName>
    <definedName name="_xlnm.Print_Area" localSheetId="1">'прил.2'!$A$1:$Q$27</definedName>
    <definedName name="_xlnm.Print_Area" localSheetId="2">'прил.3'!$A$1:$M$27</definedName>
    <definedName name="_xlnm.Print_Area" localSheetId="3">'прил.4'!$A$1:$L$26</definedName>
  </definedNames>
  <calcPr fullCalcOnLoad="1"/>
</workbook>
</file>

<file path=xl/sharedStrings.xml><?xml version="1.0" encoding="utf-8"?>
<sst xmlns="http://schemas.openxmlformats.org/spreadsheetml/2006/main" count="288" uniqueCount="185">
  <si>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</si>
  <si>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</si>
  <si>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</si>
  <si>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</si>
  <si>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</si>
  <si>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</si>
  <si>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</si>
  <si>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</si>
  <si>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</si>
  <si>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</si>
  <si>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</si>
  <si>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</si>
  <si>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</si>
  <si>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</si>
  <si>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</si>
  <si>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</si>
  <si>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</si>
  <si>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</si>
  <si>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</si>
  <si>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</si>
  <si>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</si>
  <si>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</si>
  <si>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</si>
  <si>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</si>
  <si>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</si>
  <si>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</si>
  <si>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</si>
  <si>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</si>
  <si>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</si>
  <si>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</si>
  <si>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</si>
  <si>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</si>
  <si>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</si>
  <si>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</si>
  <si>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</si>
  <si>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</si>
  <si>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</si>
  <si>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</si>
  <si>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</si>
  <si>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</si>
  <si>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</si>
  <si>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</si>
  <si>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</si>
  <si>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</si>
  <si>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</si>
  <si>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</si>
  <si>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</si>
  <si>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</si>
  <si>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</si>
  <si>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</si>
  <si>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</si>
  <si>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</si>
  <si>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</si>
  <si>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</si>
  <si>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</si>
  <si>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</si>
  <si>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</si>
  <si>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</si>
  <si>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</si>
  <si>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</si>
  <si>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</si>
  <si>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</si>
  <si>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</si>
  <si>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</si>
  <si>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</si>
  <si>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</si>
  <si>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</si>
  <si>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</si>
  <si>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</si>
  <si>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</si>
  <si>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</si>
  <si>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</si>
  <si>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</si>
  <si>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</si>
  <si>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</si>
  <si>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</si>
  <si>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</si>
  <si>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</si>
  <si>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</si>
  <si>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</si>
  <si>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</si>
  <si>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</si>
  <si>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</si>
  <si>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</si>
  <si>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</si>
  <si>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2</t>
  </si>
  <si>
    <t>Приложение  № 4</t>
  </si>
  <si>
    <t>1.2.1.1</t>
  </si>
  <si>
    <t>1.2.3.1</t>
  </si>
  <si>
    <t>к решению ______________ от «__» _________ г. №__________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</si>
  <si>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</si>
  <si>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</si>
  <si>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</si>
  <si>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</si>
  <si>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</si>
  <si>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</si>
  <si>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</si>
  <si>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</si>
  <si>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</si>
  <si>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</si>
  <si>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 xml:space="preserve">План 
на 01.01.2023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</si>
  <si>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</si>
  <si>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 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</si>
  <si>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2025 года </t>
    </r>
  </si>
  <si>
    <t>План 
на 01.01.2023</t>
  </si>
  <si>
    <t>2023 год</t>
  </si>
  <si>
    <t>2024 год</t>
  </si>
  <si>
    <t>2025 год</t>
  </si>
  <si>
    <t>проектно-изыскательские работы</t>
  </si>
  <si>
    <t>строительные работы, реконструкция, 
монтаж оборудования</t>
  </si>
  <si>
    <t>ВСЕГО по инвестиционной программе</t>
  </si>
  <si>
    <t>Приложение  №5</t>
  </si>
  <si>
    <t>Раздел 3. Источники финансирования инвестиционной программы</t>
  </si>
  <si>
    <t>3</t>
  </si>
  <si>
    <t>8</t>
  </si>
  <si>
    <t xml:space="preserve">инвестиционная составляющая в тарифах, в том числе: </t>
  </si>
  <si>
    <t>1.1.1.1</t>
  </si>
  <si>
    <t>производства и поставки электрической энергии и мощности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</si>
  <si>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</si>
  <si>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</si>
  <si>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</si>
  <si>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</si>
  <si>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</si>
  <si>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</si>
  <si>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</si>
  <si>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</si>
  <si>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</si>
  <si>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 xml:space="preserve">    от технологического присоединения объектов по производству электрической и тепловой энергии</t>
  </si>
  <si>
    <t>1.1.1.5.2</t>
  </si>
  <si>
    <t xml:space="preserve">    от технологического присоединения потребителей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</si>
  <si>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</si>
  <si>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</si>
  <si>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</si>
  <si>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</si>
  <si>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</si>
  <si>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</si>
  <si>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</si>
  <si>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        в части управления технологическими режимами</t>
  </si>
  <si>
    <t>1.1.1.8.2</t>
  </si>
  <si>
    <t xml:space="preserve">        в части обеспечения надежности</t>
  </si>
  <si>
    <t>амортизация, учтенная в тарифах, всего, в том числе:</t>
  </si>
  <si>
    <t>производство и поставка электрической энергии и мощности</t>
  </si>
  <si>
    <t>1.2.1.2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</si>
  <si>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</si>
  <si>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</si>
  <si>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</si>
  <si>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</si>
  <si>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</si>
  <si>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</si>
  <si>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</si>
  <si>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</si>
  <si>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</si>
  <si>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</t>
  </si>
  <si>
    <t>прочая амортизация</t>
  </si>
  <si>
    <t>1.2.3.2</t>
  </si>
  <si>
    <t>1.2.3.3</t>
  </si>
  <si>
    <t>1.2.3.4</t>
  </si>
  <si>
    <t>1.2.3.5</t>
  </si>
  <si>
    <t>1.2.3.6</t>
  </si>
  <si>
    <t>1.2.3.7</t>
  </si>
  <si>
    <t>оказание услуг по оперативно-диспетчерскому управлению в электроэнергетике всего, в том числе:</t>
  </si>
  <si>
    <t>средства дополнительной эмиссии акций</t>
  </si>
  <si>
    <t>Бюджетное финансирование, всего, в том числе:</t>
  </si>
  <si>
    <t>средства федерального бюджета, всего,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</si>
  <si>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</si>
  <si>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</si>
  <si>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средства консолидированного бюджета субъекта Российской Федерации, недоиспользованные в прошлых периодах</t>
  </si>
  <si>
    <t>Год раскрытия информации: 2022</t>
  </si>
  <si>
    <t>Раздел 3 План принятия основных средств и нематериальных активов к бухгалтерскому учету</t>
  </si>
  <si>
    <t>Оборудование многоквартирных жилых домов интеллектуальной системой учета в целях реализации 522-ФЗ</t>
  </si>
  <si>
    <t>1</t>
  </si>
  <si>
    <t>M_REK01</t>
  </si>
  <si>
    <t>ООО "РЭК" Филиал "АтомЭнергоСбыт" Хакасия</t>
  </si>
  <si>
    <t xml:space="preserve">Заместитель Генерального директора -
директор ООО «РЭК» филиала «АтомЭнергоСбыт» Хакасия                                                С.Н. Котенева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</si>
  <si>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</si>
  <si>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</si>
  <si>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</si>
  <si>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</si>
  <si>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</si>
  <si>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</si>
  <si>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</si>
  <si>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</si>
  <si>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</si>
  <si>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</si>
  <si>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прибыль от продажи электрической энергии (мощности) мощности) по нерегулируемым ценам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</si>
</sst>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[$-419]mmmm\ yyyy;@"/>
    <numFmt numFmtId="199" formatCode="_-* #,##0.00000000\ &quot;₽&quot;_-;\-* #,##0.00000000\ &quot;₽&quot;_-;_-* &quot;-&quot;??\ &quot;₽&quot;_-;_-@_-"/>
    <numFmt numFmtId="200" formatCode="_-* #,##0\ _₽_-;\-* #,##0\ _₽_-;_-* &quot;-&quot;??\ _₽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5" applyFont="1" applyFill="1" applyAlignment="1">
      <alignment horizontal="right" vertical="center"/>
      <protection/>
    </xf>
    <xf numFmtId="0" fontId="4" fillId="0" borderId="0" xfId="55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6" applyFont="1" applyFill="1" applyBorder="1" applyAlignment="1">
      <alignment horizontal="left" vertical="center" wrapText="1" indent="3"/>
      <protection/>
    </xf>
    <xf numFmtId="0" fontId="3" fillId="0" borderId="10" xfId="56" applyFont="1" applyFill="1" applyBorder="1" applyAlignment="1">
      <alignment horizontal="left" vertical="center" wrapText="1" indent="5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85" fontId="3" fillId="0" borderId="10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55" applyFont="1" applyFill="1" applyAlignment="1">
      <alignment horizontal="right" vertical="center"/>
      <protection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vertical="top" wrapText="1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55" applyFont="1" applyFill="1" applyBorder="1" applyAlignment="1">
      <alignment horizontal="center" textRotation="90" wrapText="1"/>
      <protection/>
    </xf>
    <xf numFmtId="0" fontId="3" fillId="0" borderId="0" xfId="56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6" applyNumberFormat="1" applyFont="1" applyFill="1" applyAlignment="1">
      <alignment horizontal="center" vertical="center"/>
      <protection/>
    </xf>
    <xf numFmtId="0" fontId="4" fillId="0" borderId="0" xfId="59" applyFont="1" applyFill="1" applyAlignment="1">
      <alignment vertical="center"/>
      <protection/>
    </xf>
    <xf numFmtId="0" fontId="3" fillId="0" borderId="0" xfId="56" applyFont="1" applyFill="1" applyAlignment="1">
      <alignment horizontal="right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49" fontId="9" fillId="0" borderId="14" xfId="56" applyNumberFormat="1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49" fontId="9" fillId="0" borderId="10" xfId="56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indent="1"/>
    </xf>
    <xf numFmtId="185" fontId="3" fillId="0" borderId="16" xfId="56" applyNumberFormat="1" applyFont="1" applyFill="1" applyBorder="1" applyAlignment="1">
      <alignment horizontal="center" vertical="center" wrapText="1"/>
      <protection/>
    </xf>
    <xf numFmtId="4" fontId="3" fillId="0" borderId="16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wrapText="1"/>
      <protection/>
    </xf>
    <xf numFmtId="0" fontId="12" fillId="0" borderId="0" xfId="54" applyFont="1" applyFill="1" applyAlignment="1">
      <alignment vertical="top" wrapText="1"/>
      <protection/>
    </xf>
    <xf numFmtId="199" fontId="3" fillId="0" borderId="0" xfId="0" applyNumberFormat="1" applyFont="1" applyFill="1" applyAlignment="1">
      <alignment/>
    </xf>
    <xf numFmtId="200" fontId="3" fillId="0" borderId="0" xfId="0" applyNumberFormat="1" applyFont="1" applyFill="1" applyAlignment="1">
      <alignment/>
    </xf>
    <xf numFmtId="0" fontId="10" fillId="0" borderId="13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4" fillId="0" borderId="0" xfId="59" applyFont="1" applyFill="1" applyAlignment="1">
      <alignment horizontal="center" vertical="center"/>
      <protection/>
    </xf>
    <xf numFmtId="0" fontId="5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horizontal="center" vertical="top"/>
      <protection/>
    </xf>
    <xf numFmtId="0" fontId="3" fillId="0" borderId="0" xfId="59" applyFont="1" applyFill="1" applyAlignment="1">
      <alignment vertical="top"/>
      <protection/>
    </xf>
    <xf numFmtId="198" fontId="3" fillId="0" borderId="10" xfId="59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9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186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0" xfId="59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190" fontId="3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0" fontId="7" fillId="0" borderId="0" xfId="57" applyFont="1" applyFill="1" applyBorder="1" applyAlignment="1">
      <alignment/>
      <protection/>
    </xf>
    <xf numFmtId="4" fontId="3" fillId="0" borderId="0" xfId="56" applyNumberFormat="1" applyFont="1" applyFill="1" applyAlignment="1">
      <alignment horizontal="center" vertical="center"/>
      <protection/>
    </xf>
    <xf numFmtId="2" fontId="3" fillId="0" borderId="0" xfId="56" applyNumberFormat="1" applyFont="1" applyFill="1">
      <alignment/>
      <protection/>
    </xf>
    <xf numFmtId="2" fontId="33" fillId="0" borderId="0" xfId="60" applyNumberFormat="1" applyFont="1" applyFill="1" applyAlignment="1">
      <alignment vertical="center" wrapText="1"/>
      <protection/>
    </xf>
    <xf numFmtId="0" fontId="4" fillId="0" borderId="0" xfId="53" applyFont="1" applyFill="1" applyAlignment="1">
      <alignment horizontal="justify"/>
      <protection/>
    </xf>
    <xf numFmtId="0" fontId="0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2" fillId="0" borderId="0" xfId="54" applyFont="1" applyFill="1" applyAlignment="1">
      <alignment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185" fontId="3" fillId="0" borderId="0" xfId="56" applyNumberFormat="1" applyFont="1" applyFill="1" applyBorder="1" applyAlignment="1">
      <alignment horizontal="center" vertical="center" wrapText="1"/>
      <protection/>
    </xf>
    <xf numFmtId="4" fontId="3" fillId="0" borderId="0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0" xfId="59" applyNumberFormat="1" applyFont="1" applyFill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2" fillId="0" borderId="0" xfId="54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59" applyFont="1" applyFill="1" applyAlignment="1">
      <alignment horizontal="center"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vertical="top"/>
      <protection/>
    </xf>
    <xf numFmtId="0" fontId="3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7" fillId="0" borderId="0" xfId="57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7" fillId="0" borderId="0" xfId="61" applyFont="1" applyFill="1" applyBorder="1" applyAlignment="1">
      <alignment horizontal="center"/>
      <protection/>
    </xf>
    <xf numFmtId="49" fontId="9" fillId="0" borderId="21" xfId="56" applyNumberFormat="1" applyFont="1" applyFill="1" applyBorder="1" applyAlignment="1">
      <alignment horizontal="center" vertical="center" wrapText="1"/>
      <protection/>
    </xf>
    <xf numFmtId="49" fontId="9" fillId="0" borderId="14" xfId="56" applyNumberFormat="1" applyFont="1" applyFill="1" applyBorder="1" applyAlignment="1">
      <alignment horizontal="center" vertical="center" wrapText="1"/>
      <protection/>
    </xf>
    <xf numFmtId="0" fontId="10" fillId="0" borderId="22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14" fillId="0" borderId="0" xfId="53" applyFont="1" applyFill="1" applyAlignment="1">
      <alignment horizontal="center" vertical="top"/>
      <protection/>
    </xf>
    <xf numFmtId="0" fontId="4" fillId="0" borderId="0" xfId="59" applyFont="1" applyFill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3" xfId="55"/>
    <cellStyle name="Обычный 3 2" xfId="56"/>
    <cellStyle name="Обычный 4" xfId="57"/>
    <cellStyle name="Обычный 5" xfId="58"/>
    <cellStyle name="Обычный 7" xfId="59"/>
    <cellStyle name="Обычный 8" xfId="60"/>
    <cellStyle name="Обычный_Форматы по компаниям_last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K28"/>
  <sheetViews>
    <sheetView view="pageBreakPreview" zoomScaleSheetLayoutView="100" zoomScalePageLayoutView="0" workbookViewId="0" topLeftCell="A7">
      <selection activeCell="X14" sqref="X14"/>
    </sheetView>
  </sheetViews>
  <sheetFormatPr defaultColWidth="9.00390625" defaultRowHeight="12.75" outlineLevelCol="1"/>
  <cols>
    <col min="1" max="1" width="12.125" style="1" customWidth="1"/>
    <col min="2" max="2" width="99.125" style="1" customWidth="1"/>
    <col min="3" max="3" width="17.25390625" style="1" customWidth="1"/>
    <col min="4" max="5" width="10.75390625" style="1" customWidth="1"/>
    <col min="6" max="6" width="16.625" style="1" customWidth="1"/>
    <col min="7" max="7" width="17.625" style="1" customWidth="1"/>
    <col min="8" max="8" width="17.125" style="1" customWidth="1"/>
    <col min="9" max="9" width="21.75390625" style="1" customWidth="1"/>
    <col min="10" max="10" width="19.875" style="1" customWidth="1"/>
    <col min="11" max="11" width="10.75390625" style="1" customWidth="1"/>
    <col min="12" max="12" width="10.75390625" style="1" customWidth="1" outlineLevel="1"/>
    <col min="13" max="13" width="17.875" style="1" customWidth="1" outlineLevel="1"/>
    <col min="14" max="14" width="21.25390625" style="1" customWidth="1" outlineLevel="1"/>
    <col min="15" max="15" width="16.125" style="1" customWidth="1" outlineLevel="1"/>
    <col min="16" max="16" width="10.75390625" style="1" customWidth="1"/>
    <col min="17" max="17" width="10.75390625" style="1" customWidth="1" outlineLevel="1"/>
    <col min="18" max="18" width="15.25390625" style="1" customWidth="1" outlineLevel="1"/>
    <col min="19" max="19" width="21.375" style="1" customWidth="1" outlineLevel="1"/>
    <col min="20" max="20" width="10.75390625" style="1" customWidth="1" outlineLevel="1"/>
    <col min="21" max="21" width="10.75390625" style="1" customWidth="1"/>
    <col min="22" max="22" width="10.75390625" style="1" customWidth="1" outlineLevel="1"/>
    <col min="23" max="23" width="15.375" style="1" customWidth="1" outlineLevel="1"/>
    <col min="24" max="24" width="18.00390625" style="1" customWidth="1" outlineLevel="1"/>
    <col min="25" max="25" width="10.75390625" style="1" customWidth="1" outlineLevel="1"/>
    <col min="26" max="26" width="10.75390625" style="1" customWidth="1"/>
    <col min="27" max="27" width="10.75390625" style="1" customWidth="1" outlineLevel="1"/>
    <col min="28" max="28" width="19.625" style="1" customWidth="1" outlineLevel="1"/>
    <col min="29" max="29" width="12.625" style="1" customWidth="1" outlineLevel="1"/>
    <col min="30" max="30" width="10.75390625" style="1" customWidth="1" outlineLevel="1"/>
    <col min="31" max="31" width="14.625" style="1" customWidth="1"/>
    <col min="32" max="32" width="9.125" style="1" customWidth="1"/>
    <col min="33" max="33" width="12.75390625" style="1" customWidth="1"/>
    <col min="34" max="34" width="9.125" style="1" customWidth="1"/>
    <col min="35" max="35" width="12.75390625" style="1" customWidth="1"/>
    <col min="36" max="36" width="9.125" style="1" customWidth="1"/>
    <col min="37" max="37" width="12.25390625" style="1" customWidth="1"/>
    <col min="38" max="16384" width="9.125" style="1" customWidth="1"/>
  </cols>
  <sheetData>
    <row r="1" ht="18.75">
      <c r="AD1" s="2" t="s">
        <v>22</v>
      </c>
    </row>
    <row r="2" ht="18.75">
      <c r="AD2" s="3" t="s">
        <v>89</v>
      </c>
    </row>
    <row r="3" spans="1:25" ht="18.75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"/>
      <c r="V3" s="13"/>
      <c r="W3" s="13"/>
      <c r="X3" s="13"/>
      <c r="Y3" s="13"/>
    </row>
    <row r="4" spans="1:30" ht="18.75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4"/>
      <c r="V4" s="14"/>
      <c r="W4" s="14"/>
      <c r="X4" s="14"/>
      <c r="Y4" s="14"/>
      <c r="Z4" s="4"/>
      <c r="AA4" s="4"/>
      <c r="AB4" s="4"/>
      <c r="AC4" s="4"/>
      <c r="AD4" s="4"/>
    </row>
    <row r="5" spans="1:30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"/>
      <c r="AA5" s="4"/>
      <c r="AB5" s="4"/>
      <c r="AC5" s="4"/>
      <c r="AD5" s="4"/>
    </row>
    <row r="6" spans="1:30" ht="18.75">
      <c r="A6" s="136" t="s">
        <v>172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79"/>
      <c r="V6" s="79"/>
      <c r="W6" s="79"/>
      <c r="X6" s="79"/>
      <c r="Y6" s="79"/>
      <c r="Z6" s="80"/>
      <c r="AA6" s="80"/>
      <c r="AB6" s="80"/>
      <c r="AC6" s="80"/>
      <c r="AD6" s="80"/>
    </row>
    <row r="7" spans="1:30" ht="18.75" customHeight="1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81"/>
      <c r="V7" s="81"/>
      <c r="W7" s="81"/>
      <c r="X7" s="81"/>
      <c r="Y7" s="81"/>
      <c r="Z7" s="82"/>
      <c r="AA7" s="82"/>
      <c r="AB7" s="82"/>
      <c r="AC7" s="82"/>
      <c r="AD7" s="82"/>
    </row>
    <row r="9" spans="1:30" ht="78.75" customHeight="1">
      <c r="A9" s="133" t="s">
        <v>3</v>
      </c>
      <c r="B9" s="133" t="s">
        <v>4</v>
      </c>
      <c r="C9" s="133" t="s">
        <v>5</v>
      </c>
      <c r="D9" s="141" t="s">
        <v>6</v>
      </c>
      <c r="E9" s="133" t="s">
        <v>7</v>
      </c>
      <c r="F9" s="133" t="s">
        <v>8</v>
      </c>
      <c r="G9" s="133"/>
      <c r="H9" s="133"/>
      <c r="I9" s="133" t="s">
        <v>9</v>
      </c>
      <c r="J9" s="133" t="s">
        <v>10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</row>
    <row r="10" spans="1:30" ht="90.75" customHeight="1">
      <c r="A10" s="133"/>
      <c r="B10" s="133"/>
      <c r="C10" s="133"/>
      <c r="D10" s="141"/>
      <c r="E10" s="133"/>
      <c r="F10" s="130" t="s">
        <v>11</v>
      </c>
      <c r="G10" s="131"/>
      <c r="H10" s="132"/>
      <c r="I10" s="133"/>
      <c r="J10" s="133"/>
      <c r="K10" s="130" t="s">
        <v>101</v>
      </c>
      <c r="L10" s="131"/>
      <c r="M10" s="131"/>
      <c r="N10" s="131"/>
      <c r="O10" s="132"/>
      <c r="P10" s="130" t="s">
        <v>102</v>
      </c>
      <c r="Q10" s="131"/>
      <c r="R10" s="131"/>
      <c r="S10" s="131"/>
      <c r="T10" s="132"/>
      <c r="U10" s="130" t="s">
        <v>103</v>
      </c>
      <c r="V10" s="131"/>
      <c r="W10" s="131"/>
      <c r="X10" s="131"/>
      <c r="Y10" s="132"/>
      <c r="Z10" s="130" t="s">
        <v>12</v>
      </c>
      <c r="AA10" s="131"/>
      <c r="AB10" s="131"/>
      <c r="AC10" s="131"/>
      <c r="AD10" s="132"/>
    </row>
    <row r="11" spans="1:30" ht="112.5" customHeight="1">
      <c r="A11" s="133"/>
      <c r="B11" s="133"/>
      <c r="C11" s="133"/>
      <c r="D11" s="141"/>
      <c r="E11" s="8" t="s">
        <v>13</v>
      </c>
      <c r="F11" s="7" t="s">
        <v>14</v>
      </c>
      <c r="G11" s="7" t="s">
        <v>15</v>
      </c>
      <c r="H11" s="7" t="s">
        <v>16</v>
      </c>
      <c r="I11" s="9" t="s">
        <v>11</v>
      </c>
      <c r="J11" s="7" t="s">
        <v>100</v>
      </c>
      <c r="K11" s="7" t="s">
        <v>17</v>
      </c>
      <c r="L11" s="7" t="s">
        <v>18</v>
      </c>
      <c r="M11" s="7" t="s">
        <v>19</v>
      </c>
      <c r="N11" s="9" t="s">
        <v>20</v>
      </c>
      <c r="O11" s="9" t="s">
        <v>21</v>
      </c>
      <c r="P11" s="7" t="s">
        <v>17</v>
      </c>
      <c r="Q11" s="7" t="s">
        <v>18</v>
      </c>
      <c r="R11" s="7" t="s">
        <v>19</v>
      </c>
      <c r="S11" s="9" t="s">
        <v>20</v>
      </c>
      <c r="T11" s="9" t="s">
        <v>21</v>
      </c>
      <c r="U11" s="7" t="s">
        <v>17</v>
      </c>
      <c r="V11" s="7" t="s">
        <v>18</v>
      </c>
      <c r="W11" s="7" t="s">
        <v>19</v>
      </c>
      <c r="X11" s="9" t="s">
        <v>20</v>
      </c>
      <c r="Y11" s="9" t="s">
        <v>21</v>
      </c>
      <c r="Z11" s="7" t="s">
        <v>17</v>
      </c>
      <c r="AA11" s="7" t="s">
        <v>18</v>
      </c>
      <c r="AB11" s="7" t="s">
        <v>19</v>
      </c>
      <c r="AC11" s="9" t="s">
        <v>20</v>
      </c>
      <c r="AD11" s="9" t="s">
        <v>21</v>
      </c>
    </row>
    <row r="12" spans="1:30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18</v>
      </c>
      <c r="P12" s="6">
        <v>19</v>
      </c>
      <c r="Q12" s="6">
        <v>20</v>
      </c>
      <c r="R12" s="6">
        <v>21</v>
      </c>
      <c r="S12" s="6">
        <v>22</v>
      </c>
      <c r="T12" s="6">
        <v>26</v>
      </c>
      <c r="U12" s="6">
        <v>27</v>
      </c>
      <c r="V12" s="6">
        <v>28</v>
      </c>
      <c r="W12" s="6">
        <v>29</v>
      </c>
      <c r="X12" s="6">
        <v>30</v>
      </c>
      <c r="Y12" s="6">
        <v>34</v>
      </c>
      <c r="Z12" s="6">
        <v>35</v>
      </c>
      <c r="AA12" s="6">
        <v>36</v>
      </c>
      <c r="AB12" s="6">
        <v>37</v>
      </c>
      <c r="AC12" s="6">
        <v>38</v>
      </c>
      <c r="AD12" s="6">
        <v>42</v>
      </c>
    </row>
    <row r="13" spans="1:37" ht="37.5">
      <c r="A13" s="110" t="s">
        <v>170</v>
      </c>
      <c r="B13" s="117" t="s">
        <v>169</v>
      </c>
      <c r="C13" s="124" t="s">
        <v>171</v>
      </c>
      <c r="D13" s="36">
        <v>2023</v>
      </c>
      <c r="E13" s="36">
        <v>2025</v>
      </c>
      <c r="F13" s="34">
        <v>232.282459</v>
      </c>
      <c r="G13" s="34">
        <v>232.282459</v>
      </c>
      <c r="H13" s="83">
        <v>44835</v>
      </c>
      <c r="I13" s="34">
        <v>255.490005771581</v>
      </c>
      <c r="J13" s="125">
        <f>255.490005771581</f>
        <v>255.490005771581</v>
      </c>
      <c r="K13" s="34">
        <f>L13+M13+N13+O13</f>
        <v>115.71417717999874</v>
      </c>
      <c r="L13" s="34">
        <v>0</v>
      </c>
      <c r="M13" s="34">
        <v>0</v>
      </c>
      <c r="N13" s="125">
        <f>'прил.5'!C40+'прил.5'!C18+'прил.5'!C52</f>
        <v>115.71417717999874</v>
      </c>
      <c r="O13" s="34">
        <v>0</v>
      </c>
      <c r="P13" s="34">
        <f>Q13+R13+S13+T13</f>
        <v>58.2176388451</v>
      </c>
      <c r="Q13" s="34">
        <v>0</v>
      </c>
      <c r="R13" s="34">
        <v>0</v>
      </c>
      <c r="S13" s="34">
        <f>'прил.5'!D40+'прил.5'!D18+'прил.5'!D52</f>
        <v>58.2176388451</v>
      </c>
      <c r="T13" s="34">
        <v>0</v>
      </c>
      <c r="U13" s="34">
        <f>V13+W13+X13+Y13</f>
        <v>81.55818960349703</v>
      </c>
      <c r="V13" s="34">
        <v>0</v>
      </c>
      <c r="W13" s="34">
        <v>0</v>
      </c>
      <c r="X13" s="34">
        <f>'прил.5'!E34+'прил.5'!E27+'прил.5'!E52</f>
        <v>81.55818960349703</v>
      </c>
      <c r="Y13" s="34">
        <v>0</v>
      </c>
      <c r="Z13" s="34">
        <f>AA13+AB13+AC13+AD13</f>
        <v>255.49000562859578</v>
      </c>
      <c r="AA13" s="34">
        <v>0</v>
      </c>
      <c r="AB13" s="34">
        <v>0</v>
      </c>
      <c r="AC13" s="34">
        <f>X13+S13+N13</f>
        <v>255.49000562859578</v>
      </c>
      <c r="AD13" s="34">
        <f>Y13+T13+O13</f>
        <v>0</v>
      </c>
      <c r="AE13" s="46"/>
      <c r="AG13" s="46"/>
      <c r="AI13" s="46"/>
      <c r="AK13" s="46"/>
    </row>
    <row r="14" spans="1:37" ht="15.75">
      <c r="A14" s="10"/>
      <c r="B14" s="118" t="s">
        <v>110</v>
      </c>
      <c r="C14" s="119"/>
      <c r="D14" s="36"/>
      <c r="E14" s="36"/>
      <c r="F14" s="34">
        <v>232.282459</v>
      </c>
      <c r="G14" s="34">
        <v>232.282459</v>
      </c>
      <c r="H14" s="83"/>
      <c r="I14" s="34">
        <v>255.490005771581</v>
      </c>
      <c r="J14" s="34">
        <v>255.49000577158083</v>
      </c>
      <c r="K14" s="34">
        <f>L14+M14+N14+O14</f>
        <v>115.71417717999874</v>
      </c>
      <c r="L14" s="34">
        <f aca="true" t="shared" si="0" ref="L14:AD14">L13</f>
        <v>0</v>
      </c>
      <c r="M14" s="34">
        <f t="shared" si="0"/>
        <v>0</v>
      </c>
      <c r="N14" s="34">
        <f t="shared" si="0"/>
        <v>115.71417717999874</v>
      </c>
      <c r="O14" s="34">
        <f t="shared" si="0"/>
        <v>0</v>
      </c>
      <c r="P14" s="34">
        <f t="shared" si="0"/>
        <v>58.2176388451</v>
      </c>
      <c r="Q14" s="34">
        <f t="shared" si="0"/>
        <v>0</v>
      </c>
      <c r="R14" s="34">
        <f t="shared" si="0"/>
        <v>0</v>
      </c>
      <c r="S14" s="34">
        <f t="shared" si="0"/>
        <v>58.2176388451</v>
      </c>
      <c r="T14" s="34">
        <f t="shared" si="0"/>
        <v>0</v>
      </c>
      <c r="U14" s="34">
        <f t="shared" si="0"/>
        <v>81.55818960349703</v>
      </c>
      <c r="V14" s="34">
        <f t="shared" si="0"/>
        <v>0</v>
      </c>
      <c r="W14" s="34">
        <f t="shared" si="0"/>
        <v>0</v>
      </c>
      <c r="X14" s="34">
        <f t="shared" si="0"/>
        <v>81.55818960349703</v>
      </c>
      <c r="Y14" s="34">
        <f t="shared" si="0"/>
        <v>0</v>
      </c>
      <c r="Z14" s="34">
        <f t="shared" si="0"/>
        <v>255.49000562859578</v>
      </c>
      <c r="AA14" s="34">
        <f t="shared" si="0"/>
        <v>0</v>
      </c>
      <c r="AB14" s="34">
        <f t="shared" si="0"/>
        <v>0</v>
      </c>
      <c r="AC14" s="34">
        <f t="shared" si="0"/>
        <v>255.49000562859578</v>
      </c>
      <c r="AD14" s="34">
        <f t="shared" si="0"/>
        <v>0</v>
      </c>
      <c r="AE14" s="46"/>
      <c r="AG14" s="46"/>
      <c r="AI14" s="46"/>
      <c r="AK14" s="46"/>
    </row>
    <row r="15" spans="1:31" ht="18.75">
      <c r="A15" s="140"/>
      <c r="B15" s="140"/>
      <c r="C15" s="35"/>
      <c r="D15" s="35"/>
      <c r="E15" s="35"/>
      <c r="F15" s="35"/>
      <c r="G15" s="41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5"/>
      <c r="AE15" s="78"/>
    </row>
    <row r="16" spans="1:24" ht="24" customHeight="1">
      <c r="A16" s="31"/>
      <c r="B16" s="31"/>
      <c r="C16" s="11"/>
      <c r="D16" s="31"/>
      <c r="E16" s="31"/>
      <c r="F16" s="31"/>
      <c r="G16" s="42"/>
      <c r="H16" s="31"/>
      <c r="I16" s="31"/>
      <c r="J16" s="31"/>
      <c r="N16" s="38"/>
      <c r="S16" s="38"/>
      <c r="X16" s="38"/>
    </row>
    <row r="17" spans="1:24" ht="23.25" customHeight="1">
      <c r="A17" s="11"/>
      <c r="B17" s="11"/>
      <c r="C17" s="11"/>
      <c r="D17" s="11"/>
      <c r="E17" s="11"/>
      <c r="F17" s="11"/>
      <c r="G17" s="42"/>
      <c r="H17" s="11"/>
      <c r="I17" s="11"/>
      <c r="J17" s="11"/>
      <c r="K17" s="35"/>
      <c r="N17" s="38"/>
      <c r="P17" s="35"/>
      <c r="S17" s="38"/>
      <c r="U17" s="35"/>
      <c r="X17" s="38"/>
    </row>
    <row r="18" spans="2:30" ht="192.75" customHeight="1">
      <c r="B18" s="129"/>
      <c r="N18" s="91"/>
      <c r="S18" s="38"/>
      <c r="U18" s="139" t="s">
        <v>173</v>
      </c>
      <c r="V18" s="139"/>
      <c r="W18" s="139"/>
      <c r="X18" s="139"/>
      <c r="Y18" s="139"/>
      <c r="Z18" s="139"/>
      <c r="AA18" s="139"/>
      <c r="AB18" s="139"/>
      <c r="AC18" s="139"/>
      <c r="AD18" s="139"/>
    </row>
    <row r="19" spans="3:21" ht="35.25" customHeight="1">
      <c r="C19" s="11"/>
      <c r="G19" s="84"/>
      <c r="I19" s="11"/>
      <c r="K19" s="35"/>
      <c r="P19" s="35"/>
      <c r="U19" s="35"/>
    </row>
    <row r="20" spans="3:9" ht="18" customHeight="1">
      <c r="C20" s="11"/>
      <c r="D20" s="11"/>
      <c r="E20" s="11"/>
      <c r="F20" s="11"/>
      <c r="G20" s="43"/>
      <c r="H20" s="11"/>
      <c r="I20" s="11"/>
    </row>
    <row r="21" spans="1:21" ht="18" customHeight="1">
      <c r="A21" s="11"/>
      <c r="C21" s="11"/>
      <c r="D21" s="11"/>
      <c r="E21" s="11"/>
      <c r="F21" s="11"/>
      <c r="G21" s="43"/>
      <c r="H21" s="11"/>
      <c r="I21" s="11"/>
      <c r="K21" s="35"/>
      <c r="P21" s="35"/>
      <c r="U21" s="35"/>
    </row>
    <row r="22" spans="1:8" ht="15.75">
      <c r="A22" s="44"/>
      <c r="C22" s="11"/>
      <c r="D22" s="44"/>
      <c r="E22" s="44"/>
      <c r="F22" s="44"/>
      <c r="G22" s="47"/>
      <c r="H22" s="44"/>
    </row>
    <row r="23" spans="3:9" ht="15.75">
      <c r="C23" s="45"/>
      <c r="D23" s="45"/>
      <c r="E23" s="45"/>
      <c r="F23" s="45"/>
      <c r="G23" s="48"/>
      <c r="H23" s="45"/>
      <c r="I23" s="45"/>
    </row>
    <row r="24" spans="3:9" ht="15.75">
      <c r="C24" s="11"/>
      <c r="D24" s="11"/>
      <c r="E24" s="11"/>
      <c r="F24" s="11"/>
      <c r="G24" s="43"/>
      <c r="H24" s="11"/>
      <c r="I24" s="11"/>
    </row>
    <row r="25" spans="3:9" ht="15.75">
      <c r="C25" s="45"/>
      <c r="D25" s="45"/>
      <c r="E25" s="45"/>
      <c r="F25" s="45"/>
      <c r="G25" s="49"/>
      <c r="H25" s="45"/>
      <c r="I25" s="45"/>
    </row>
    <row r="26" spans="3:9" ht="15.75">
      <c r="C26" s="12"/>
      <c r="D26" s="12"/>
      <c r="E26" s="12"/>
      <c r="F26" s="12"/>
      <c r="G26" s="50"/>
      <c r="H26" s="12"/>
      <c r="I26" s="12"/>
    </row>
    <row r="27" ht="15.75">
      <c r="G27" s="46"/>
    </row>
    <row r="28" spans="2:9" ht="15.75">
      <c r="B28" s="76"/>
      <c r="C28" s="76"/>
      <c r="D28" s="76"/>
      <c r="E28" s="76"/>
      <c r="F28" s="76"/>
      <c r="G28" s="76"/>
      <c r="H28" s="76"/>
      <c r="I28" s="76"/>
    </row>
  </sheetData>
  <sheetProtection/>
  <mergeCells count="20">
    <mergeCell ref="U18:AD18"/>
    <mergeCell ref="F10:H10"/>
    <mergeCell ref="P10:T10"/>
    <mergeCell ref="A15:B15"/>
    <mergeCell ref="U10:Y10"/>
    <mergeCell ref="B9:B11"/>
    <mergeCell ref="I9:I10"/>
    <mergeCell ref="D9:D11"/>
    <mergeCell ref="E9:E10"/>
    <mergeCell ref="J9:J10"/>
    <mergeCell ref="K10:O10"/>
    <mergeCell ref="K9:AD9"/>
    <mergeCell ref="A3:T3"/>
    <mergeCell ref="A4:T4"/>
    <mergeCell ref="A6:T6"/>
    <mergeCell ref="A7:T7"/>
    <mergeCell ref="A9:A11"/>
    <mergeCell ref="Z10:AD10"/>
    <mergeCell ref="C9:C11"/>
    <mergeCell ref="F9:H9"/>
  </mergeCells>
  <printOptions/>
  <pageMargins left="0.7874015748031497" right="0.3937007874015748" top="0.5905511811023623" bottom="0.3937007874015748" header="0.2755905511811024" footer="0.2755905511811024"/>
  <pageSetup fitToWidth="2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"/>
  <sheetViews>
    <sheetView tabSelected="1" view="pageBreakPreview" zoomScale="70" zoomScaleSheetLayoutView="70" zoomScalePageLayoutView="0" workbookViewId="0" topLeftCell="D1">
      <selection activeCell="P13" sqref="P13"/>
    </sheetView>
  </sheetViews>
  <sheetFormatPr defaultColWidth="9.00390625" defaultRowHeight="12.75"/>
  <cols>
    <col min="1" max="1" width="12.375" style="1" customWidth="1"/>
    <col min="2" max="2" width="105.375" style="1" customWidth="1"/>
    <col min="3" max="11" width="15.75390625" style="1" customWidth="1"/>
    <col min="12" max="12" width="21.875" style="1" customWidth="1"/>
    <col min="13" max="13" width="21.00390625" style="1" customWidth="1"/>
    <col min="14" max="14" width="22.375" style="1" customWidth="1"/>
    <col min="15" max="15" width="21.625" style="1" customWidth="1"/>
    <col min="16" max="16" width="21.25390625" style="1" customWidth="1"/>
    <col min="17" max="17" width="15.75390625" style="1" customWidth="1"/>
    <col min="18" max="18" width="9.875" style="1" customWidth="1"/>
    <col min="19" max="19" width="11.25390625" style="1" customWidth="1"/>
    <col min="20" max="20" width="14.00390625" style="1" customWidth="1"/>
    <col min="21" max="21" width="11.25390625" style="1" customWidth="1"/>
    <col min="22" max="22" width="14.00390625" style="1" customWidth="1"/>
    <col min="23" max="23" width="9.125" style="1" customWidth="1"/>
    <col min="24" max="24" width="10.375" style="1" customWidth="1"/>
    <col min="25" max="25" width="6.375" style="1" customWidth="1"/>
    <col min="26" max="26" width="8.375" style="1" customWidth="1"/>
    <col min="27" max="27" width="11.375" style="1" customWidth="1"/>
    <col min="28" max="28" width="9.00390625" style="1" customWidth="1"/>
    <col min="29" max="29" width="7.75390625" style="1" customWidth="1"/>
    <col min="30" max="30" width="10.25390625" style="1" customWidth="1"/>
    <col min="31" max="31" width="7.00390625" style="1" customWidth="1"/>
    <col min="32" max="32" width="7.75390625" style="1" customWidth="1"/>
    <col min="33" max="33" width="10.75390625" style="1" customWidth="1"/>
    <col min="34" max="34" width="8.375" style="1" customWidth="1"/>
    <col min="35" max="41" width="8.25390625" style="1" customWidth="1"/>
    <col min="42" max="42" width="9.875" style="1" customWidth="1"/>
    <col min="43" max="43" width="7.00390625" style="1" customWidth="1"/>
    <col min="44" max="44" width="7.875" style="1" customWidth="1"/>
    <col min="45" max="45" width="11.00390625" style="1" customWidth="1"/>
    <col min="46" max="46" width="7.75390625" style="1" customWidth="1"/>
    <col min="47" max="47" width="8.875" style="1" customWidth="1"/>
    <col min="48" max="16384" width="9.125" style="1" customWidth="1"/>
  </cols>
  <sheetData>
    <row r="1" ht="15.75">
      <c r="Q1" s="40" t="s">
        <v>85</v>
      </c>
    </row>
    <row r="2" ht="18.75">
      <c r="Q2" s="3" t="s">
        <v>89</v>
      </c>
    </row>
    <row r="3" spans="1:17" ht="18.7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50" ht="18.75">
      <c r="A4" s="144" t="s">
        <v>77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52" ht="18.75">
      <c r="A6" s="136" t="str">
        <f>'прил.1'!A6</f>
        <v>ООО "РЭК" Филиал "АтомЭнергоСбыт" Хакасия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</row>
    <row r="7" spans="1:52" ht="15.75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</row>
    <row r="8" spans="1:17" ht="15.7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</row>
    <row r="9" spans="1:17" ht="82.5" customHeight="1">
      <c r="A9" s="133" t="s">
        <v>3</v>
      </c>
      <c r="B9" s="133" t="s">
        <v>69</v>
      </c>
      <c r="C9" s="133" t="s">
        <v>70</v>
      </c>
      <c r="D9" s="141" t="s">
        <v>6</v>
      </c>
      <c r="E9" s="133" t="s">
        <v>78</v>
      </c>
      <c r="F9" s="133" t="s">
        <v>79</v>
      </c>
      <c r="G9" s="133" t="s">
        <v>91</v>
      </c>
      <c r="H9" s="133"/>
      <c r="I9" s="133"/>
      <c r="J9" s="133"/>
      <c r="K9" s="133"/>
      <c r="L9" s="133" t="s">
        <v>92</v>
      </c>
      <c r="M9" s="133"/>
      <c r="N9" s="133" t="s">
        <v>90</v>
      </c>
      <c r="O9" s="133"/>
      <c r="P9" s="133"/>
      <c r="Q9" s="133"/>
    </row>
    <row r="10" spans="1:17" ht="40.5" customHeight="1">
      <c r="A10" s="133"/>
      <c r="B10" s="133"/>
      <c r="C10" s="133"/>
      <c r="D10" s="141"/>
      <c r="E10" s="133"/>
      <c r="F10" s="133"/>
      <c r="G10" s="133" t="s">
        <v>11</v>
      </c>
      <c r="H10" s="133"/>
      <c r="I10" s="133"/>
      <c r="J10" s="133"/>
      <c r="K10" s="133"/>
      <c r="L10" s="133" t="s">
        <v>104</v>
      </c>
      <c r="M10" s="133"/>
      <c r="N10" s="28" t="s">
        <v>105</v>
      </c>
      <c r="O10" s="28" t="s">
        <v>106</v>
      </c>
      <c r="P10" s="28" t="s">
        <v>107</v>
      </c>
      <c r="Q10" s="133" t="s">
        <v>12</v>
      </c>
    </row>
    <row r="11" spans="1:17" ht="203.25" customHeight="1">
      <c r="A11" s="133"/>
      <c r="B11" s="133"/>
      <c r="C11" s="133"/>
      <c r="D11" s="141"/>
      <c r="E11" s="6" t="s">
        <v>11</v>
      </c>
      <c r="F11" s="6" t="s">
        <v>13</v>
      </c>
      <c r="G11" s="54" t="s">
        <v>80</v>
      </c>
      <c r="H11" s="54" t="s">
        <v>108</v>
      </c>
      <c r="I11" s="54" t="s">
        <v>109</v>
      </c>
      <c r="J11" s="55" t="s">
        <v>81</v>
      </c>
      <c r="K11" s="55" t="s">
        <v>82</v>
      </c>
      <c r="L11" s="7" t="s">
        <v>83</v>
      </c>
      <c r="M11" s="7" t="s">
        <v>84</v>
      </c>
      <c r="N11" s="6" t="s">
        <v>11</v>
      </c>
      <c r="O11" s="6" t="s">
        <v>11</v>
      </c>
      <c r="P11" s="6" t="s">
        <v>11</v>
      </c>
      <c r="Q11" s="133"/>
    </row>
    <row r="12" spans="1:17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24" ht="31.5">
      <c r="A13" s="111">
        <v>1</v>
      </c>
      <c r="B13" s="120" t="str">
        <f>'прил.1'!B13</f>
        <v>Оборудование многоквартирных жилых домов интеллектуальной системой учета в целях реализации 522-ФЗ</v>
      </c>
      <c r="C13" s="126" t="s">
        <v>171</v>
      </c>
      <c r="D13" s="77">
        <v>2023</v>
      </c>
      <c r="E13" s="77">
        <v>2025</v>
      </c>
      <c r="F13" s="125">
        <v>193.56871583</v>
      </c>
      <c r="G13" s="34">
        <v>212.908338142984</v>
      </c>
      <c r="H13" s="34">
        <v>0.52759334632</v>
      </c>
      <c r="I13" s="34">
        <v>41.732136489252</v>
      </c>
      <c r="J13" s="34">
        <v>170.648608307412</v>
      </c>
      <c r="K13" s="34">
        <v>0</v>
      </c>
      <c r="L13" s="34">
        <v>212.90833814298404</v>
      </c>
      <c r="M13" s="34">
        <v>212.90833814298404</v>
      </c>
      <c r="N13" s="34">
        <v>96.42848090000003</v>
      </c>
      <c r="O13" s="34">
        <v>48.514699225499996</v>
      </c>
      <c r="P13" s="34">
        <v>67.96515801748401</v>
      </c>
      <c r="Q13" s="34">
        <v>212.90833814298404</v>
      </c>
      <c r="R13" s="46"/>
      <c r="S13" s="78"/>
      <c r="T13" s="46"/>
      <c r="U13" s="78"/>
      <c r="V13" s="46"/>
      <c r="W13" s="35"/>
      <c r="X13" s="46"/>
    </row>
    <row r="14" spans="1:24" ht="15.75">
      <c r="A14" s="121"/>
      <c r="B14" s="118" t="s">
        <v>110</v>
      </c>
      <c r="C14" s="119"/>
      <c r="D14" s="77"/>
      <c r="E14" s="77"/>
      <c r="F14" s="34">
        <v>193.56871583</v>
      </c>
      <c r="G14" s="34">
        <v>212.908338142984</v>
      </c>
      <c r="H14" s="34">
        <v>0.52759334632</v>
      </c>
      <c r="I14" s="34">
        <v>41.732136489252</v>
      </c>
      <c r="J14" s="34">
        <v>170.648608307412</v>
      </c>
      <c r="K14" s="34">
        <v>0</v>
      </c>
      <c r="L14" s="34">
        <v>212.90833814298404</v>
      </c>
      <c r="M14" s="34">
        <v>212.90833814298404</v>
      </c>
      <c r="N14" s="34">
        <v>96.42848090000003</v>
      </c>
      <c r="O14" s="34">
        <v>48.514699225499996</v>
      </c>
      <c r="P14" s="34">
        <v>67.96515801748401</v>
      </c>
      <c r="Q14" s="34">
        <v>212.90833814298404</v>
      </c>
      <c r="R14" s="46"/>
      <c r="S14" s="78"/>
      <c r="T14" s="46"/>
      <c r="U14" s="78"/>
      <c r="V14" s="46"/>
      <c r="X14" s="46"/>
    </row>
    <row r="15" spans="1:17" ht="15.75">
      <c r="A15" s="86"/>
      <c r="B15" s="87"/>
      <c r="C15" s="22"/>
      <c r="D15" s="22"/>
      <c r="E15" s="22"/>
      <c r="F15" s="51"/>
      <c r="G15" s="51"/>
      <c r="H15" s="51"/>
      <c r="I15" s="51"/>
      <c r="J15" s="51"/>
      <c r="K15" s="39"/>
      <c r="L15" s="39"/>
      <c r="M15" s="39"/>
      <c r="N15" s="39"/>
      <c r="O15" s="39"/>
      <c r="P15" s="39"/>
      <c r="Q15" s="39"/>
    </row>
    <row r="16" spans="1:17" ht="15.75">
      <c r="A16" s="86"/>
      <c r="B16" s="87"/>
      <c r="C16" s="22"/>
      <c r="D16" s="22"/>
      <c r="E16" s="22"/>
      <c r="F16" s="88"/>
      <c r="G16" s="19"/>
      <c r="H16" s="19"/>
      <c r="I16" s="19"/>
      <c r="J16" s="19"/>
      <c r="K16" s="22"/>
      <c r="L16" s="22"/>
      <c r="M16" s="88"/>
      <c r="N16" s="89"/>
      <c r="O16" s="89"/>
      <c r="P16" s="89"/>
      <c r="Q16" s="89"/>
    </row>
    <row r="17" spans="1:17" ht="15.75">
      <c r="A17" s="86"/>
      <c r="B17" s="8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53"/>
      <c r="O17" s="53"/>
      <c r="P17" s="53"/>
      <c r="Q17" s="22"/>
    </row>
    <row r="18" spans="1:17" ht="15.75" customHeight="1">
      <c r="A18" s="86"/>
      <c r="B18" s="87"/>
      <c r="G18" s="22"/>
      <c r="H18" s="22"/>
      <c r="I18" s="22"/>
      <c r="J18" s="22"/>
      <c r="K18" s="22"/>
      <c r="L18" s="142" t="str">
        <f>'прил.1'!U18</f>
        <v>Заместитель Генерального директора -
директор ООО «РЭК» филиала «АтомЭнергоСбыт» Хакасия                                                С.Н. Котенева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v>
      </c>
      <c r="M18" s="142"/>
      <c r="N18" s="142"/>
      <c r="O18" s="142"/>
      <c r="P18" s="142"/>
      <c r="Q18" s="127"/>
    </row>
    <row r="19" spans="1:17" ht="15.75">
      <c r="A19" s="86"/>
      <c r="B19" s="87"/>
      <c r="G19" s="22"/>
      <c r="H19" s="22"/>
      <c r="I19" s="22"/>
      <c r="J19" s="22"/>
      <c r="K19" s="22"/>
      <c r="L19" s="142"/>
      <c r="M19" s="142"/>
      <c r="N19" s="142"/>
      <c r="O19" s="142"/>
      <c r="P19" s="142"/>
      <c r="Q19" s="127"/>
    </row>
    <row r="20" spans="1:17" ht="15.75">
      <c r="A20" s="86"/>
      <c r="B20" s="87"/>
      <c r="G20" s="22"/>
      <c r="H20" s="22"/>
      <c r="I20" s="22"/>
      <c r="J20" s="22"/>
      <c r="K20" s="22"/>
      <c r="L20" s="142"/>
      <c r="M20" s="142"/>
      <c r="N20" s="142"/>
      <c r="O20" s="142"/>
      <c r="P20" s="142"/>
      <c r="Q20" s="127"/>
    </row>
    <row r="21" spans="1:17" ht="15.75">
      <c r="A21" s="86"/>
      <c r="B21" s="87"/>
      <c r="G21" s="22"/>
      <c r="H21" s="22"/>
      <c r="I21" s="22"/>
      <c r="J21" s="22"/>
      <c r="K21" s="22"/>
      <c r="L21" s="142"/>
      <c r="M21" s="142"/>
      <c r="N21" s="142"/>
      <c r="O21" s="142"/>
      <c r="P21" s="142"/>
      <c r="Q21" s="127"/>
    </row>
    <row r="22" spans="1:17" ht="15.75">
      <c r="A22" s="86"/>
      <c r="B22" s="87"/>
      <c r="G22" s="22"/>
      <c r="H22" s="22"/>
      <c r="I22" s="22"/>
      <c r="J22" s="22"/>
      <c r="K22" s="22"/>
      <c r="L22" s="142"/>
      <c r="M22" s="142"/>
      <c r="N22" s="142"/>
      <c r="O22" s="142"/>
      <c r="P22" s="142"/>
      <c r="Q22" s="127"/>
    </row>
    <row r="23" spans="1:17" ht="15.75">
      <c r="A23" s="86"/>
      <c r="B23" s="87"/>
      <c r="G23" s="22"/>
      <c r="H23" s="22"/>
      <c r="I23" s="22"/>
      <c r="J23" s="22"/>
      <c r="K23" s="22"/>
      <c r="L23" s="142"/>
      <c r="M23" s="142"/>
      <c r="N23" s="142"/>
      <c r="O23" s="142"/>
      <c r="P23" s="142"/>
      <c r="Q23" s="127"/>
    </row>
    <row r="24" spans="1:17" ht="15.75">
      <c r="A24" s="86"/>
      <c r="B24" s="87"/>
      <c r="G24" s="22"/>
      <c r="H24" s="22"/>
      <c r="I24" s="22"/>
      <c r="J24" s="22"/>
      <c r="K24" s="22"/>
      <c r="L24" s="142"/>
      <c r="M24" s="142"/>
      <c r="N24" s="142"/>
      <c r="O24" s="142"/>
      <c r="P24" s="142"/>
      <c r="Q24" s="127"/>
    </row>
    <row r="25" spans="1:17" ht="15.75">
      <c r="A25" s="86"/>
      <c r="B25" s="87"/>
      <c r="C25" s="22"/>
      <c r="D25" s="22"/>
      <c r="E25" s="22"/>
      <c r="F25" s="22"/>
      <c r="G25" s="22"/>
      <c r="H25" s="22"/>
      <c r="I25" s="22"/>
      <c r="J25" s="22"/>
      <c r="K25" s="22"/>
      <c r="L25" s="127"/>
      <c r="M25" s="127"/>
      <c r="N25" s="127"/>
      <c r="O25" s="127"/>
      <c r="P25" s="127"/>
      <c r="Q25" s="127"/>
    </row>
    <row r="26" spans="1:17" ht="15.75">
      <c r="A26" s="86"/>
      <c r="B26" s="87"/>
      <c r="C26" s="22"/>
      <c r="D26" s="22"/>
      <c r="E26" s="22"/>
      <c r="F26" s="22"/>
      <c r="G26" s="22"/>
      <c r="H26" s="22"/>
      <c r="I26" s="22"/>
      <c r="J26" s="22"/>
      <c r="K26" s="22"/>
      <c r="L26" s="127"/>
      <c r="M26" s="127"/>
      <c r="N26" s="127"/>
      <c r="O26" s="127"/>
      <c r="P26" s="127"/>
      <c r="Q26" s="127"/>
    </row>
    <row r="27" spans="1:17" ht="39.75" customHeight="1">
      <c r="A27" s="86"/>
      <c r="B27" s="87"/>
      <c r="C27" s="9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.75">
      <c r="A28" s="86"/>
      <c r="B28" s="87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5.75">
      <c r="A29" s="86"/>
      <c r="B29" s="8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5.75">
      <c r="A30" s="86"/>
      <c r="B30" s="8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5.75">
      <c r="A31" s="86"/>
      <c r="B31" s="8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5.75">
      <c r="A32" s="86"/>
      <c r="B32" s="87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5.75">
      <c r="A33" s="86"/>
      <c r="B33" s="87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5.75">
      <c r="A34" s="86"/>
      <c r="B34" s="8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5.75">
      <c r="A35" s="86"/>
      <c r="B35" s="8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5.75">
      <c r="A36" s="86"/>
      <c r="B36" s="87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5.75">
      <c r="A37" s="86"/>
      <c r="B37" s="8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5.75">
      <c r="A38" s="86"/>
      <c r="B38" s="87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5.75">
      <c r="A39" s="86"/>
      <c r="B39" s="8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5.75">
      <c r="A40" s="86"/>
      <c r="B40" s="87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5.75">
      <c r="A41" s="86"/>
      <c r="B41" s="8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5.75">
      <c r="A42" s="86"/>
      <c r="B42" s="87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5.75">
      <c r="A43" s="86"/>
      <c r="B43" s="87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5.75">
      <c r="A44" s="86"/>
      <c r="B44" s="87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5.75">
      <c r="A45" s="86"/>
      <c r="B45" s="8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5.75">
      <c r="A46" s="86"/>
      <c r="B46" s="87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5.75">
      <c r="A47" s="86"/>
      <c r="B47" s="8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5.75">
      <c r="A48" s="86"/>
      <c r="B48" s="8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5.75">
      <c r="A49" s="86"/>
      <c r="B49" s="8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5.75">
      <c r="A50" s="86"/>
      <c r="B50" s="8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5.75">
      <c r="A51" s="86"/>
      <c r="B51" s="8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5.75">
      <c r="A52" s="86"/>
      <c r="B52" s="8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5.75">
      <c r="A53" s="86"/>
      <c r="B53" s="8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5.75">
      <c r="A54" s="86"/>
      <c r="B54" s="87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5.75">
      <c r="A55" s="86"/>
      <c r="B55" s="87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5.75">
      <c r="A56" s="86"/>
      <c r="B56" s="87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5.75">
      <c r="A57" s="86"/>
      <c r="B57" s="8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5.75">
      <c r="A58" s="86"/>
      <c r="B58" s="8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5.75">
      <c r="A59" s="86"/>
      <c r="B59" s="87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5.75">
      <c r="A60" s="86"/>
      <c r="B60" s="87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5.75">
      <c r="A61" s="86"/>
      <c r="B61" s="87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5.75">
      <c r="A62" s="86"/>
      <c r="B62" s="87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5.75">
      <c r="A63" s="86"/>
      <c r="B63" s="87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5" spans="1:17" ht="17.2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</row>
  </sheetData>
  <sheetProtection/>
  <mergeCells count="19">
    <mergeCell ref="E9:E10"/>
    <mergeCell ref="A3:Q3"/>
    <mergeCell ref="A4:Q4"/>
    <mergeCell ref="A6:Q6"/>
    <mergeCell ref="A7:Q7"/>
    <mergeCell ref="A8:Q8"/>
    <mergeCell ref="A9:A11"/>
    <mergeCell ref="L10:M10"/>
    <mergeCell ref="Q10:Q11"/>
    <mergeCell ref="L18:P24"/>
    <mergeCell ref="A65:Q65"/>
    <mergeCell ref="F9:F10"/>
    <mergeCell ref="G9:K9"/>
    <mergeCell ref="L9:M9"/>
    <mergeCell ref="N9:Q9"/>
    <mergeCell ref="G10:K10"/>
    <mergeCell ref="B9:B11"/>
    <mergeCell ref="C9:C11"/>
    <mergeCell ref="D9:D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3:J13 F13:F14 G14:Q14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27"/>
  <sheetViews>
    <sheetView view="pageBreakPreview" zoomScale="70" zoomScaleSheetLayoutView="70" zoomScalePageLayoutView="0" workbookViewId="0" topLeftCell="A1">
      <selection activeCell="H19" sqref="H19:M25"/>
    </sheetView>
  </sheetViews>
  <sheetFormatPr defaultColWidth="9.00390625" defaultRowHeight="12.75"/>
  <cols>
    <col min="1" max="1" width="13.00390625" style="1" customWidth="1"/>
    <col min="2" max="2" width="95.625" style="1" bestFit="1" customWidth="1"/>
    <col min="3" max="3" width="18.625" style="1" customWidth="1"/>
    <col min="4" max="13" width="20.75390625" style="1" customWidth="1"/>
    <col min="14" max="23" width="5.75390625" style="1" customWidth="1"/>
    <col min="24" max="16384" width="9.125" style="1" customWidth="1"/>
  </cols>
  <sheetData>
    <row r="1" spans="1:13" ht="18.75">
      <c r="A1" s="19"/>
      <c r="B1" s="93"/>
      <c r="C1" s="93"/>
      <c r="D1" s="20"/>
      <c r="E1" s="20"/>
      <c r="F1" s="21"/>
      <c r="G1" s="21"/>
      <c r="H1" s="21"/>
      <c r="I1" s="21"/>
      <c r="J1" s="21"/>
      <c r="L1" s="22"/>
      <c r="M1" s="40" t="s">
        <v>94</v>
      </c>
    </row>
    <row r="2" spans="1:13" ht="18.75">
      <c r="A2" s="23"/>
      <c r="B2" s="23"/>
      <c r="C2" s="23"/>
      <c r="D2" s="23"/>
      <c r="E2" s="23"/>
      <c r="F2" s="23"/>
      <c r="G2" s="23"/>
      <c r="H2" s="23"/>
      <c r="I2" s="23"/>
      <c r="M2" s="3" t="s">
        <v>89</v>
      </c>
    </row>
    <row r="3" spans="1:13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149" t="s">
        <v>23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95"/>
      <c r="M4" s="95"/>
    </row>
    <row r="5" spans="1:13" ht="15.75">
      <c r="A5" s="150" t="s">
        <v>68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26"/>
      <c r="M5" s="26"/>
    </row>
    <row r="6" spans="1:13" ht="15.75">
      <c r="A6" s="19"/>
      <c r="B6" s="96"/>
      <c r="C6" s="96"/>
      <c r="D6" s="97"/>
      <c r="E6" s="97"/>
      <c r="F6" s="97"/>
      <c r="G6" s="97"/>
      <c r="H6" s="97"/>
      <c r="I6" s="97"/>
      <c r="J6" s="97"/>
      <c r="K6" s="97"/>
      <c r="L6" s="21"/>
      <c r="M6" s="21"/>
    </row>
    <row r="7" spans="1:14" ht="18.75">
      <c r="A7" s="136" t="str">
        <f>'прил.2'!A6</f>
        <v>ООО "РЭК" Филиал "АтомЭнергоСбыт" Хакасия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27"/>
      <c r="M7" s="27"/>
      <c r="N7" s="80"/>
    </row>
    <row r="8" spans="1:14" ht="15.75">
      <c r="A8" s="138" t="s">
        <v>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95"/>
      <c r="M8" s="95"/>
      <c r="N8" s="82"/>
    </row>
    <row r="9" spans="1:13" ht="15.7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97"/>
      <c r="M9" s="97"/>
    </row>
    <row r="10" spans="1:13" ht="51.75" customHeight="1">
      <c r="A10" s="146" t="s">
        <v>3</v>
      </c>
      <c r="B10" s="146" t="s">
        <v>69</v>
      </c>
      <c r="C10" s="146" t="s">
        <v>70</v>
      </c>
      <c r="D10" s="133" t="s">
        <v>71</v>
      </c>
      <c r="E10" s="133"/>
      <c r="F10" s="152" t="s">
        <v>93</v>
      </c>
      <c r="G10" s="153"/>
      <c r="H10" s="153"/>
      <c r="I10" s="153"/>
      <c r="J10" s="153"/>
      <c r="K10" s="153"/>
      <c r="L10" s="153"/>
      <c r="M10" s="153"/>
    </row>
    <row r="11" spans="1:13" ht="32.25" customHeight="1">
      <c r="A11" s="146"/>
      <c r="B11" s="146"/>
      <c r="C11" s="146"/>
      <c r="D11" s="133"/>
      <c r="E11" s="133"/>
      <c r="F11" s="147" t="s">
        <v>105</v>
      </c>
      <c r="G11" s="147"/>
      <c r="H11" s="147" t="s">
        <v>106</v>
      </c>
      <c r="I11" s="147"/>
      <c r="J11" s="147" t="s">
        <v>107</v>
      </c>
      <c r="K11" s="147"/>
      <c r="L11" s="155" t="s">
        <v>72</v>
      </c>
      <c r="M11" s="155"/>
    </row>
    <row r="12" spans="1:13" ht="45" customHeight="1">
      <c r="A12" s="146"/>
      <c r="B12" s="147"/>
      <c r="C12" s="147"/>
      <c r="D12" s="147" t="s">
        <v>11</v>
      </c>
      <c r="E12" s="147"/>
      <c r="F12" s="146" t="s">
        <v>95</v>
      </c>
      <c r="G12" s="147"/>
      <c r="H12" s="146" t="s">
        <v>95</v>
      </c>
      <c r="I12" s="147"/>
      <c r="J12" s="146" t="s">
        <v>95</v>
      </c>
      <c r="K12" s="147"/>
      <c r="L12" s="147" t="s">
        <v>11</v>
      </c>
      <c r="M12" s="147"/>
    </row>
    <row r="13" spans="1:13" ht="60.75" customHeight="1">
      <c r="A13" s="146"/>
      <c r="B13" s="154"/>
      <c r="C13" s="148"/>
      <c r="D13" s="7" t="s">
        <v>73</v>
      </c>
      <c r="E13" s="7" t="s">
        <v>74</v>
      </c>
      <c r="F13" s="7" t="s">
        <v>73</v>
      </c>
      <c r="G13" s="7" t="s">
        <v>74</v>
      </c>
      <c r="H13" s="7" t="s">
        <v>73</v>
      </c>
      <c r="I13" s="7" t="s">
        <v>74</v>
      </c>
      <c r="J13" s="7" t="s">
        <v>73</v>
      </c>
      <c r="K13" s="7" t="s">
        <v>74</v>
      </c>
      <c r="L13" s="7" t="s">
        <v>73</v>
      </c>
      <c r="M13" s="7" t="s">
        <v>74</v>
      </c>
    </row>
    <row r="14" spans="1:13" ht="15.75">
      <c r="A14" s="6">
        <v>1</v>
      </c>
      <c r="B14" s="6">
        <v>2</v>
      </c>
      <c r="C14" s="6">
        <v>3</v>
      </c>
      <c r="D14" s="10" t="s">
        <v>174</v>
      </c>
      <c r="E14" s="10" t="s">
        <v>175</v>
      </c>
      <c r="F14" s="10" t="s">
        <v>176</v>
      </c>
      <c r="G14" s="10" t="s">
        <v>177</v>
      </c>
      <c r="H14" s="10" t="s">
        <v>178</v>
      </c>
      <c r="I14" s="10" t="s">
        <v>179</v>
      </c>
      <c r="J14" s="10" t="s">
        <v>180</v>
      </c>
      <c r="K14" s="10" t="s">
        <v>181</v>
      </c>
      <c r="L14" s="10" t="s">
        <v>182</v>
      </c>
      <c r="M14" s="10" t="s">
        <v>183</v>
      </c>
    </row>
    <row r="15" spans="1:15" s="33" customFormat="1" ht="31.5">
      <c r="A15" s="111">
        <v>1</v>
      </c>
      <c r="B15" s="118" t="str">
        <f>'прил.2'!B13</f>
        <v>Оборудование многоквартирных жилых домов интеллектуальной системой учета в целях реализации 522-ФЗ</v>
      </c>
      <c r="C15" s="121" t="str">
        <f>'прил.2'!C13</f>
        <v>M_REK01</v>
      </c>
      <c r="D15" s="122">
        <f>L15</f>
        <v>12777</v>
      </c>
      <c r="E15" s="122">
        <v>0</v>
      </c>
      <c r="F15" s="122">
        <v>6376</v>
      </c>
      <c r="G15" s="122">
        <v>0</v>
      </c>
      <c r="H15" s="122">
        <v>2736</v>
      </c>
      <c r="I15" s="6">
        <v>0</v>
      </c>
      <c r="J15" s="122">
        <v>3665</v>
      </c>
      <c r="K15" s="6">
        <v>0</v>
      </c>
      <c r="L15" s="122">
        <f>F15+H15+J15</f>
        <v>12777</v>
      </c>
      <c r="M15" s="122">
        <f>K15+I15+G15</f>
        <v>0</v>
      </c>
      <c r="N15" s="78"/>
      <c r="O15" s="78"/>
    </row>
    <row r="16" spans="1:15" s="33" customFormat="1" ht="15.75">
      <c r="A16" s="121"/>
      <c r="B16" s="118" t="s">
        <v>110</v>
      </c>
      <c r="C16" s="121"/>
      <c r="D16" s="122">
        <f>D15</f>
        <v>12777</v>
      </c>
      <c r="E16" s="122">
        <f aca="true" t="shared" si="0" ref="E16:L16">E15</f>
        <v>0</v>
      </c>
      <c r="F16" s="122">
        <f t="shared" si="0"/>
        <v>6376</v>
      </c>
      <c r="G16" s="122">
        <f t="shared" si="0"/>
        <v>0</v>
      </c>
      <c r="H16" s="122">
        <f t="shared" si="0"/>
        <v>2736</v>
      </c>
      <c r="I16" s="122">
        <f t="shared" si="0"/>
        <v>0</v>
      </c>
      <c r="J16" s="122">
        <f t="shared" si="0"/>
        <v>3665</v>
      </c>
      <c r="K16" s="122">
        <f t="shared" si="0"/>
        <v>0</v>
      </c>
      <c r="L16" s="122">
        <f t="shared" si="0"/>
        <v>12777</v>
      </c>
      <c r="M16" s="122">
        <f>U16</f>
        <v>0</v>
      </c>
      <c r="N16" s="46"/>
      <c r="O16" s="46"/>
    </row>
    <row r="19" spans="8:13" ht="15.75" customHeight="1">
      <c r="H19" s="143" t="str">
        <f>'прил.1'!U18</f>
        <v>Заместитель Генерального директора -
директор ООО «РЭК» филиала «АтомЭнергоСбыт» Хакасия                                                С.Н. Котенева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v>
      </c>
      <c r="I19" s="143"/>
      <c r="J19" s="143"/>
      <c r="K19" s="143"/>
      <c r="L19" s="143"/>
      <c r="M19" s="143"/>
    </row>
    <row r="20" spans="3:13" ht="15.75">
      <c r="C20" s="156"/>
      <c r="D20" s="156"/>
      <c r="E20" s="156"/>
      <c r="F20" s="156"/>
      <c r="G20" s="156"/>
      <c r="H20" s="143"/>
      <c r="I20" s="143"/>
      <c r="J20" s="143"/>
      <c r="K20" s="143"/>
      <c r="L20" s="143"/>
      <c r="M20" s="143"/>
    </row>
    <row r="21" spans="3:13" ht="15.75" customHeight="1">
      <c r="C21" s="156"/>
      <c r="D21" s="156"/>
      <c r="E21" s="156"/>
      <c r="F21" s="156"/>
      <c r="G21" s="156"/>
      <c r="H21" s="143"/>
      <c r="I21" s="143"/>
      <c r="J21" s="143"/>
      <c r="K21" s="143"/>
      <c r="L21" s="143"/>
      <c r="M21" s="143"/>
    </row>
    <row r="22" spans="3:13" ht="15.75">
      <c r="C22" s="156"/>
      <c r="D22" s="156"/>
      <c r="E22" s="156"/>
      <c r="F22" s="156"/>
      <c r="G22" s="156"/>
      <c r="H22" s="143"/>
      <c r="I22" s="143"/>
      <c r="J22" s="143"/>
      <c r="K22" s="143"/>
      <c r="L22" s="143"/>
      <c r="M22" s="143"/>
    </row>
    <row r="23" spans="3:13" ht="15.75">
      <c r="C23" s="156"/>
      <c r="D23" s="156"/>
      <c r="E23" s="156"/>
      <c r="F23" s="156"/>
      <c r="G23" s="156"/>
      <c r="H23" s="143"/>
      <c r="I23" s="143"/>
      <c r="J23" s="143"/>
      <c r="K23" s="143"/>
      <c r="L23" s="143"/>
      <c r="M23" s="143"/>
    </row>
    <row r="24" spans="3:13" ht="15.75">
      <c r="C24" s="156"/>
      <c r="D24" s="156"/>
      <c r="E24" s="156"/>
      <c r="F24" s="156"/>
      <c r="G24" s="156"/>
      <c r="H24" s="143"/>
      <c r="I24" s="143"/>
      <c r="J24" s="143"/>
      <c r="K24" s="143"/>
      <c r="L24" s="143"/>
      <c r="M24" s="143"/>
    </row>
    <row r="25" spans="3:13" ht="15.75">
      <c r="C25" s="156"/>
      <c r="D25" s="156"/>
      <c r="E25" s="156"/>
      <c r="F25" s="156"/>
      <c r="G25" s="156"/>
      <c r="H25" s="143"/>
      <c r="I25" s="143"/>
      <c r="J25" s="143"/>
      <c r="K25" s="143"/>
      <c r="L25" s="143"/>
      <c r="M25" s="143"/>
    </row>
    <row r="26" ht="35.25" customHeight="1"/>
    <row r="27" spans="3:7" ht="20.25">
      <c r="C27" s="90"/>
      <c r="D27" s="90"/>
      <c r="E27" s="90"/>
      <c r="F27" s="90"/>
      <c r="G27" s="90"/>
    </row>
  </sheetData>
  <sheetProtection/>
  <mergeCells count="21">
    <mergeCell ref="L12:M12"/>
    <mergeCell ref="B10:B13"/>
    <mergeCell ref="L11:M11"/>
    <mergeCell ref="D10:E11"/>
    <mergeCell ref="H19:M25"/>
    <mergeCell ref="C20:G25"/>
    <mergeCell ref="H12:I12"/>
    <mergeCell ref="D12:E12"/>
    <mergeCell ref="F12:G12"/>
    <mergeCell ref="F11:G11"/>
    <mergeCell ref="J12:K12"/>
    <mergeCell ref="C10:C13"/>
    <mergeCell ref="H11:I11"/>
    <mergeCell ref="J11:K11"/>
    <mergeCell ref="A4:K4"/>
    <mergeCell ref="A5:K5"/>
    <mergeCell ref="A7:K7"/>
    <mergeCell ref="A8:K8"/>
    <mergeCell ref="A9:K9"/>
    <mergeCell ref="F10:M10"/>
    <mergeCell ref="A10:A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H15 J15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view="pageBreakPreview" zoomScale="60" zoomScalePageLayoutView="0" workbookViewId="0" topLeftCell="A1">
      <selection activeCell="L16" sqref="L16"/>
    </sheetView>
  </sheetViews>
  <sheetFormatPr defaultColWidth="9.00390625" defaultRowHeight="12.75"/>
  <cols>
    <col min="1" max="1" width="13.25390625" style="1" customWidth="1"/>
    <col min="2" max="2" width="102.00390625" style="1" customWidth="1"/>
    <col min="3" max="12" width="20.75390625" style="1" customWidth="1"/>
    <col min="13" max="14" width="14.25390625" style="1" customWidth="1"/>
    <col min="15" max="15" width="4.375" style="1" customWidth="1"/>
    <col min="16" max="16" width="5.125" style="1" customWidth="1"/>
    <col min="17" max="17" width="5.75390625" style="1" customWidth="1"/>
    <col min="18" max="18" width="6.25390625" style="1" customWidth="1"/>
    <col min="19" max="19" width="6.625" style="1" customWidth="1"/>
    <col min="20" max="20" width="6.25390625" style="1" customWidth="1"/>
    <col min="21" max="22" width="5.75390625" style="1" customWidth="1"/>
    <col min="23" max="23" width="14.75390625" style="1" customWidth="1"/>
    <col min="24" max="33" width="5.75390625" style="1" customWidth="1"/>
    <col min="34" max="16384" width="9.125" style="1" customWidth="1"/>
  </cols>
  <sheetData>
    <row r="1" ht="15.75">
      <c r="L1" s="40" t="s">
        <v>86</v>
      </c>
    </row>
    <row r="2" ht="18.75">
      <c r="L2" s="3" t="s">
        <v>89</v>
      </c>
    </row>
    <row r="4" spans="1:10" ht="15.75">
      <c r="A4" s="149" t="s">
        <v>23</v>
      </c>
      <c r="B4" s="149"/>
      <c r="C4" s="149"/>
      <c r="D4" s="149"/>
      <c r="E4" s="149"/>
      <c r="F4" s="149"/>
      <c r="G4" s="149"/>
      <c r="H4" s="149"/>
      <c r="I4" s="94"/>
      <c r="J4" s="94"/>
    </row>
    <row r="5" spans="1:12" ht="15.75">
      <c r="A5" s="150" t="s">
        <v>168</v>
      </c>
      <c r="B5" s="150"/>
      <c r="C5" s="150"/>
      <c r="D5" s="150"/>
      <c r="E5" s="150"/>
      <c r="F5" s="150"/>
      <c r="G5" s="150"/>
      <c r="H5" s="150"/>
      <c r="I5" s="25"/>
      <c r="J5" s="25"/>
      <c r="K5" s="25"/>
      <c r="L5" s="25"/>
    </row>
    <row r="6" spans="1:12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26" ht="18.75">
      <c r="A7" s="136" t="str">
        <f>'прил.3'!A7</f>
        <v>ООО "РЭК" Филиал "АтомЭнергоСбыт" Хакасия</v>
      </c>
      <c r="B7" s="137"/>
      <c r="C7" s="137"/>
      <c r="D7" s="137"/>
      <c r="E7" s="137"/>
      <c r="F7" s="137"/>
      <c r="G7" s="137"/>
      <c r="H7" s="137"/>
      <c r="I7" s="79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5" ht="15.75">
      <c r="A8" s="138" t="s">
        <v>2</v>
      </c>
      <c r="B8" s="138"/>
      <c r="C8" s="138"/>
      <c r="D8" s="138"/>
      <c r="E8" s="138"/>
      <c r="F8" s="138"/>
      <c r="G8" s="138"/>
      <c r="H8" s="138"/>
      <c r="I8" s="81"/>
      <c r="J8" s="81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3" ht="15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31.5" customHeight="1">
      <c r="A10" s="146" t="s">
        <v>3</v>
      </c>
      <c r="B10" s="146" t="s">
        <v>69</v>
      </c>
      <c r="C10" s="146" t="s">
        <v>70</v>
      </c>
      <c r="D10" s="146" t="s">
        <v>99</v>
      </c>
      <c r="E10" s="147" t="s">
        <v>98</v>
      </c>
      <c r="F10" s="147"/>
      <c r="G10" s="147"/>
      <c r="H10" s="147"/>
      <c r="I10" s="147"/>
      <c r="J10" s="147"/>
      <c r="K10" s="147"/>
      <c r="L10" s="147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12" ht="44.25" customHeight="1">
      <c r="A11" s="146"/>
      <c r="B11" s="146"/>
      <c r="C11" s="146"/>
      <c r="D11" s="146"/>
      <c r="E11" s="147" t="s">
        <v>105</v>
      </c>
      <c r="F11" s="147"/>
      <c r="G11" s="147" t="s">
        <v>106</v>
      </c>
      <c r="H11" s="147"/>
      <c r="I11" s="147" t="s">
        <v>107</v>
      </c>
      <c r="J11" s="147"/>
      <c r="K11" s="146" t="s">
        <v>72</v>
      </c>
      <c r="L11" s="146"/>
    </row>
    <row r="12" spans="1:12" ht="69.75" customHeight="1">
      <c r="A12" s="146"/>
      <c r="B12" s="146"/>
      <c r="C12" s="146"/>
      <c r="D12" s="146"/>
      <c r="E12" s="147" t="s">
        <v>11</v>
      </c>
      <c r="F12" s="147"/>
      <c r="G12" s="147" t="s">
        <v>11</v>
      </c>
      <c r="H12" s="147"/>
      <c r="I12" s="147" t="s">
        <v>11</v>
      </c>
      <c r="J12" s="147"/>
      <c r="K12" s="147" t="s">
        <v>11</v>
      </c>
      <c r="L12" s="147"/>
    </row>
    <row r="13" spans="1:12" ht="37.5" customHeight="1">
      <c r="A13" s="146"/>
      <c r="B13" s="146"/>
      <c r="C13" s="146"/>
      <c r="D13" s="146" t="s">
        <v>13</v>
      </c>
      <c r="E13" s="98" t="s">
        <v>75</v>
      </c>
      <c r="F13" s="98" t="s">
        <v>96</v>
      </c>
      <c r="G13" s="98" t="s">
        <v>75</v>
      </c>
      <c r="H13" s="98" t="s">
        <v>97</v>
      </c>
      <c r="I13" s="98" t="s">
        <v>75</v>
      </c>
      <c r="J13" s="98" t="s">
        <v>97</v>
      </c>
      <c r="K13" s="98" t="s">
        <v>75</v>
      </c>
      <c r="L13" s="98" t="s">
        <v>96</v>
      </c>
    </row>
    <row r="14" spans="1:12" ht="66" customHeight="1">
      <c r="A14" s="146"/>
      <c r="B14" s="146"/>
      <c r="C14" s="146"/>
      <c r="D14" s="146"/>
      <c r="E14" s="7" t="s">
        <v>76</v>
      </c>
      <c r="F14" s="7" t="s">
        <v>76</v>
      </c>
      <c r="G14" s="7" t="s">
        <v>76</v>
      </c>
      <c r="H14" s="7" t="s">
        <v>76</v>
      </c>
      <c r="I14" s="7" t="s">
        <v>76</v>
      </c>
      <c r="J14" s="7" t="s">
        <v>76</v>
      </c>
      <c r="K14" s="7" t="s">
        <v>76</v>
      </c>
      <c r="L14" s="7" t="s">
        <v>76</v>
      </c>
    </row>
    <row r="15" spans="1:12" ht="15.75">
      <c r="A15" s="99">
        <v>1</v>
      </c>
      <c r="B15" s="99">
        <v>2</v>
      </c>
      <c r="C15" s="99">
        <v>3</v>
      </c>
      <c r="D15" s="99">
        <v>4</v>
      </c>
      <c r="E15" s="101" t="s">
        <v>176</v>
      </c>
      <c r="F15" s="101" t="s">
        <v>177</v>
      </c>
      <c r="G15" s="101" t="s">
        <v>178</v>
      </c>
      <c r="H15" s="101" t="s">
        <v>179</v>
      </c>
      <c r="I15" s="101" t="s">
        <v>180</v>
      </c>
      <c r="J15" s="101" t="s">
        <v>181</v>
      </c>
      <c r="K15" s="101" t="s">
        <v>182</v>
      </c>
      <c r="L15" s="101" t="s">
        <v>183</v>
      </c>
    </row>
    <row r="16" spans="1:14" s="33" customFormat="1" ht="31.5">
      <c r="A16" s="111">
        <v>1</v>
      </c>
      <c r="B16" s="118" t="str">
        <f>'прил.2'!B13</f>
        <v>Оборудование многоквартирных жилых домов интеллектуальной системой учета в целях реализации 522-ФЗ</v>
      </c>
      <c r="C16" s="121" t="str">
        <f>'прил.2'!C13</f>
        <v>M_REK01</v>
      </c>
      <c r="D16" s="123">
        <f>F16+H16+J16</f>
        <v>212.90833814298404</v>
      </c>
      <c r="E16" s="123">
        <v>0</v>
      </c>
      <c r="F16" s="123">
        <v>96.42848090000003</v>
      </c>
      <c r="G16" s="123">
        <v>0</v>
      </c>
      <c r="H16" s="123">
        <v>48.514699225499996</v>
      </c>
      <c r="I16" s="123">
        <v>0</v>
      </c>
      <c r="J16" s="123">
        <v>67.96515801748401</v>
      </c>
      <c r="K16" s="123">
        <v>0</v>
      </c>
      <c r="L16" s="123">
        <v>212.90833814298404</v>
      </c>
      <c r="M16" s="85"/>
      <c r="N16" s="85"/>
    </row>
    <row r="17" spans="1:14" s="33" customFormat="1" ht="15.75">
      <c r="A17" s="121"/>
      <c r="B17" s="118" t="s">
        <v>110</v>
      </c>
      <c r="C17" s="121"/>
      <c r="D17" s="123">
        <f>F17+H17+J17</f>
        <v>212.90833814298404</v>
      </c>
      <c r="E17" s="123">
        <v>0</v>
      </c>
      <c r="F17" s="123">
        <v>96.42848090000003</v>
      </c>
      <c r="G17" s="123">
        <v>0</v>
      </c>
      <c r="H17" s="123">
        <v>48.514699225499996</v>
      </c>
      <c r="I17" s="123">
        <v>0</v>
      </c>
      <c r="J17" s="123">
        <v>67.96515801748401</v>
      </c>
      <c r="K17" s="123">
        <v>0</v>
      </c>
      <c r="L17" s="123">
        <v>212.90833814298404</v>
      </c>
      <c r="M17" s="103"/>
      <c r="N17" s="103"/>
    </row>
    <row r="18" spans="1:14" ht="17.25" customHeight="1">
      <c r="A18" s="86"/>
      <c r="B18" s="87"/>
      <c r="C18" s="22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102"/>
    </row>
    <row r="19" spans="1:14" ht="15.75">
      <c r="A19" s="86"/>
      <c r="B19" s="87"/>
      <c r="C19" s="22"/>
      <c r="D19" s="52"/>
      <c r="E19" s="52"/>
      <c r="F19" s="52"/>
      <c r="G19" s="52"/>
      <c r="H19" s="52"/>
      <c r="I19" s="52"/>
      <c r="J19" s="52"/>
      <c r="K19" s="52"/>
      <c r="L19" s="52"/>
      <c r="N19" s="102"/>
    </row>
    <row r="20" spans="1:12" ht="15.75">
      <c r="A20" s="86"/>
      <c r="B20" s="87"/>
      <c r="C20" s="2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.75" customHeight="1">
      <c r="A21" s="86"/>
      <c r="B21" s="87"/>
      <c r="C21" s="157"/>
      <c r="D21" s="157"/>
      <c r="E21" s="157"/>
      <c r="F21" s="157"/>
      <c r="G21" s="142" t="str">
        <f>'прил.1'!U18</f>
        <v>Заместитель Генерального директора -
директор ООО «РЭК» филиала «АтомЭнергоСбыт» Хакасия                                                С.Н. Котенева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v>
      </c>
      <c r="H21" s="142"/>
      <c r="I21" s="142"/>
      <c r="J21" s="142"/>
      <c r="K21" s="142"/>
      <c r="L21" s="142"/>
    </row>
    <row r="22" spans="1:12" ht="15.75">
      <c r="A22" s="86"/>
      <c r="B22" s="87"/>
      <c r="C22" s="157"/>
      <c r="D22" s="157"/>
      <c r="E22" s="157"/>
      <c r="F22" s="157"/>
      <c r="G22" s="142"/>
      <c r="H22" s="142"/>
      <c r="I22" s="142"/>
      <c r="J22" s="142"/>
      <c r="K22" s="142"/>
      <c r="L22" s="142"/>
    </row>
    <row r="23" spans="1:12" ht="15.75">
      <c r="A23" s="86"/>
      <c r="B23" s="87"/>
      <c r="C23" s="157"/>
      <c r="D23" s="157"/>
      <c r="E23" s="157"/>
      <c r="F23" s="157"/>
      <c r="G23" s="142"/>
      <c r="H23" s="142"/>
      <c r="I23" s="142"/>
      <c r="J23" s="142"/>
      <c r="K23" s="142"/>
      <c r="L23" s="142"/>
    </row>
    <row r="24" spans="1:12" ht="15.75">
      <c r="A24" s="86"/>
      <c r="B24" s="87"/>
      <c r="C24" s="157"/>
      <c r="D24" s="157"/>
      <c r="E24" s="157"/>
      <c r="F24" s="157"/>
      <c r="G24" s="142"/>
      <c r="H24" s="142"/>
      <c r="I24" s="142"/>
      <c r="J24" s="142"/>
      <c r="K24" s="142"/>
      <c r="L24" s="142"/>
    </row>
    <row r="25" spans="1:12" ht="111" customHeight="1">
      <c r="A25" s="86"/>
      <c r="B25" s="87"/>
      <c r="C25" s="157"/>
      <c r="D25" s="157"/>
      <c r="E25" s="157"/>
      <c r="F25" s="157"/>
      <c r="G25" s="142"/>
      <c r="H25" s="142"/>
      <c r="I25" s="142"/>
      <c r="J25" s="142"/>
      <c r="K25" s="142"/>
      <c r="L25" s="142"/>
    </row>
    <row r="26" spans="1:12" ht="20.25">
      <c r="A26" s="86"/>
      <c r="B26" s="87"/>
      <c r="C26" s="92"/>
      <c r="D26" s="92"/>
      <c r="E26" s="92"/>
      <c r="F26" s="92"/>
      <c r="G26" s="22"/>
      <c r="H26" s="22"/>
      <c r="I26" s="22"/>
      <c r="J26" s="22"/>
      <c r="K26" s="22"/>
      <c r="L26" s="22"/>
    </row>
    <row r="27" spans="1:12" ht="15.75">
      <c r="A27" s="86"/>
      <c r="B27" s="87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5.75">
      <c r="A28" s="86"/>
      <c r="B28" s="87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.75">
      <c r="A29" s="86"/>
      <c r="B29" s="87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5.75">
      <c r="A30" s="86"/>
      <c r="B30" s="87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5.75">
      <c r="A31" s="86"/>
      <c r="B31" s="87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5.75">
      <c r="A32" s="86"/>
      <c r="B32" s="87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.75">
      <c r="A33" s="86"/>
      <c r="B33" s="87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5.75">
      <c r="A34" s="86"/>
      <c r="B34" s="87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.75">
      <c r="A35" s="86"/>
      <c r="B35" s="87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.75">
      <c r="A36" s="86"/>
      <c r="B36" s="87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5.75">
      <c r="A37" s="86"/>
      <c r="B37" s="87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5.75">
      <c r="A38" s="86"/>
      <c r="B38" s="87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5.75">
      <c r="A39" s="86"/>
      <c r="B39" s="87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5.75">
      <c r="A40" s="86"/>
      <c r="B40" s="87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5.75">
      <c r="A41" s="86"/>
      <c r="B41" s="87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.75">
      <c r="A42" s="86"/>
      <c r="B42" s="87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5.75">
      <c r="A43" s="86"/>
      <c r="B43" s="87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.75">
      <c r="A44" s="86"/>
      <c r="B44" s="87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5.75">
      <c r="A45" s="86"/>
      <c r="B45" s="87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.75">
      <c r="A46" s="86"/>
      <c r="B46" s="87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5.75">
      <c r="A47" s="86"/>
      <c r="B47" s="87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5.75">
      <c r="A48" s="86"/>
      <c r="B48" s="87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5.75">
      <c r="A49" s="86"/>
      <c r="B49" s="87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5.75">
      <c r="A50" s="86"/>
      <c r="B50" s="87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5.75">
      <c r="A51" s="86"/>
      <c r="B51" s="87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5.75">
      <c r="A52" s="86"/>
      <c r="B52" s="87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5.75">
      <c r="A53" s="86"/>
      <c r="B53" s="87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5.75">
      <c r="A54" s="86"/>
      <c r="B54" s="87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5.75">
      <c r="A55" s="86"/>
      <c r="B55" s="87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5.75">
      <c r="A56" s="86"/>
      <c r="B56" s="87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5.75">
      <c r="A57" s="86"/>
      <c r="B57" s="87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5.75">
      <c r="A58" s="86"/>
      <c r="B58" s="87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5.75">
      <c r="A59" s="86"/>
      <c r="B59" s="87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5.75">
      <c r="A60" s="86"/>
      <c r="B60" s="87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.75">
      <c r="A61" s="86"/>
      <c r="B61" s="87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5.75">
      <c r="A62" s="86"/>
      <c r="B62" s="87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5.75">
      <c r="A63" s="86"/>
      <c r="B63" s="87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5.75">
      <c r="A64" s="86"/>
      <c r="B64" s="87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5.75">
      <c r="A65" s="86"/>
      <c r="B65" s="87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5.75">
      <c r="A66" s="86"/>
      <c r="B66" s="87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5.75">
      <c r="A67" s="86"/>
      <c r="B67" s="87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5.75">
      <c r="A68" s="86"/>
      <c r="B68" s="87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5.75">
      <c r="A69" s="86"/>
      <c r="B69" s="87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.75">
      <c r="A70" s="86"/>
      <c r="B70" s="87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5.75">
      <c r="A71" s="86"/>
      <c r="B71" s="87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3" spans="1:12" ht="15.7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</row>
  </sheetData>
  <sheetProtection/>
  <mergeCells count="22">
    <mergeCell ref="K11:L11"/>
    <mergeCell ref="E12:F12"/>
    <mergeCell ref="G12:H12"/>
    <mergeCell ref="K12:L12"/>
    <mergeCell ref="A4:H4"/>
    <mergeCell ref="A5:H5"/>
    <mergeCell ref="A7:H7"/>
    <mergeCell ref="A8:H8"/>
    <mergeCell ref="A9:L9"/>
    <mergeCell ref="A10:A14"/>
    <mergeCell ref="D13:D14"/>
    <mergeCell ref="B10:B14"/>
    <mergeCell ref="G21:L25"/>
    <mergeCell ref="C21:F25"/>
    <mergeCell ref="I11:J11"/>
    <mergeCell ref="I12:J12"/>
    <mergeCell ref="A73:L73"/>
    <mergeCell ref="C10:C14"/>
    <mergeCell ref="D10:D12"/>
    <mergeCell ref="E11:F11"/>
    <mergeCell ref="G11:H11"/>
    <mergeCell ref="E10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3"/>
  <sheetViews>
    <sheetView view="pageBreakPreview" zoomScale="70" zoomScaleNormal="70" zoomScaleSheetLayoutView="70" zoomScalePageLayoutView="0" workbookViewId="0" topLeftCell="A30">
      <selection activeCell="E23" sqref="E23"/>
    </sheetView>
  </sheetViews>
  <sheetFormatPr defaultColWidth="9.875" defaultRowHeight="12.75"/>
  <cols>
    <col min="1" max="1" width="10.125" style="58" customWidth="1"/>
    <col min="2" max="2" width="89.00390625" style="71" customWidth="1"/>
    <col min="3" max="3" width="18.625" style="56" customWidth="1"/>
    <col min="4" max="5" width="19.00390625" style="56" customWidth="1"/>
    <col min="6" max="6" width="20.25390625" style="56" customWidth="1"/>
    <col min="7" max="7" width="23.75390625" style="56" customWidth="1"/>
    <col min="8" max="8" width="11.00390625" style="56" customWidth="1"/>
    <col min="9" max="249" width="10.25390625" style="56" customWidth="1"/>
    <col min="250" max="250" width="10.125" style="56" customWidth="1"/>
    <col min="251" max="251" width="83.125" style="56" customWidth="1"/>
    <col min="252" max="252" width="12.25390625" style="56" customWidth="1"/>
    <col min="253" max="253" width="9.875" style="56" customWidth="1"/>
    <col min="254" max="16384" width="9.875" style="109" customWidth="1"/>
  </cols>
  <sheetData>
    <row r="1" spans="1:45" ht="18.75">
      <c r="A1" s="1"/>
      <c r="B1" s="1"/>
      <c r="C1" s="1"/>
      <c r="D1" s="1"/>
      <c r="E1" s="1"/>
      <c r="F1" s="2" t="s">
        <v>111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1"/>
      <c r="AR1" s="1"/>
      <c r="AS1" s="1"/>
    </row>
    <row r="2" spans="1:45" ht="18.75">
      <c r="A2" s="1"/>
      <c r="B2" s="1"/>
      <c r="C2" s="1"/>
      <c r="D2" s="1"/>
      <c r="E2" s="1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S2" s="1"/>
    </row>
    <row r="3" spans="1:45" ht="18.75">
      <c r="A3" s="1"/>
      <c r="B3" s="1"/>
      <c r="C3" s="1"/>
      <c r="D3" s="1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  <c r="AO3" s="1"/>
      <c r="AP3" s="1"/>
      <c r="AQ3" s="1"/>
      <c r="AR3" s="1"/>
      <c r="AS3" s="1"/>
    </row>
    <row r="4" spans="1:45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  <c r="AO4" s="1"/>
      <c r="AP4" s="1"/>
      <c r="AQ4" s="1"/>
      <c r="AR4" s="1"/>
      <c r="AS4" s="1"/>
    </row>
    <row r="5" spans="1:45" ht="15.75">
      <c r="A5" s="167" t="s">
        <v>23</v>
      </c>
      <c r="B5" s="167"/>
      <c r="C5" s="167"/>
      <c r="D5" s="167"/>
      <c r="E5" s="167"/>
      <c r="F5" s="167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</row>
    <row r="6" spans="1:45" ht="15.75">
      <c r="A6" s="168" t="s">
        <v>112</v>
      </c>
      <c r="B6" s="168"/>
      <c r="C6" s="168"/>
      <c r="D6" s="168"/>
      <c r="E6" s="168"/>
      <c r="F6" s="16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1"/>
      <c r="AN6" s="1"/>
      <c r="AO6" s="1"/>
      <c r="AP6" s="1"/>
      <c r="AQ6" s="1"/>
      <c r="AR6" s="1"/>
      <c r="AS6" s="1"/>
    </row>
    <row r="7" spans="1:6" ht="22.5">
      <c r="A7" s="169"/>
      <c r="B7" s="169"/>
      <c r="C7" s="169"/>
      <c r="D7" s="169"/>
      <c r="E7" s="169"/>
      <c r="F7" s="169"/>
    </row>
    <row r="8" spans="1:6" ht="18.75">
      <c r="A8" s="170" t="str">
        <f>'прил.4'!A7</f>
        <v>ООО "РЭК" Филиал "АтомЭнергоСбыт" Хакасия</v>
      </c>
      <c r="B8" s="170"/>
      <c r="C8" s="170"/>
      <c r="D8" s="170"/>
      <c r="E8" s="170"/>
      <c r="F8" s="170"/>
    </row>
    <row r="9" spans="1:6" ht="15.75">
      <c r="A9" s="171" t="s">
        <v>2</v>
      </c>
      <c r="B9" s="171"/>
      <c r="C9" s="171"/>
      <c r="D9" s="171"/>
      <c r="E9" s="171"/>
      <c r="F9" s="171"/>
    </row>
    <row r="10" spans="1:37" ht="18.75">
      <c r="A10" s="137" t="s">
        <v>167</v>
      </c>
      <c r="B10" s="137"/>
      <c r="C10" s="137"/>
      <c r="D10" s="137"/>
      <c r="E10" s="137"/>
      <c r="F10" s="137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1:37" ht="18.75">
      <c r="A11" s="172"/>
      <c r="B11" s="172"/>
      <c r="C11" s="172"/>
      <c r="D11" s="172"/>
      <c r="E11" s="172"/>
      <c r="F11" s="172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1:6" ht="16.5" thickBot="1">
      <c r="A12" s="56"/>
      <c r="B12" s="56"/>
      <c r="F12" s="60" t="s">
        <v>24</v>
      </c>
    </row>
    <row r="13" spans="1:6" ht="15.75">
      <c r="A13" s="160" t="s">
        <v>25</v>
      </c>
      <c r="B13" s="162" t="s">
        <v>26</v>
      </c>
      <c r="C13" s="61" t="s">
        <v>105</v>
      </c>
      <c r="D13" s="75" t="s">
        <v>106</v>
      </c>
      <c r="E13" s="75" t="s">
        <v>107</v>
      </c>
      <c r="F13" s="61" t="s">
        <v>27</v>
      </c>
    </row>
    <row r="14" spans="1:6" ht="15.75">
      <c r="A14" s="161"/>
      <c r="B14" s="163"/>
      <c r="C14" s="62" t="s">
        <v>11</v>
      </c>
      <c r="D14" s="62" t="s">
        <v>11</v>
      </c>
      <c r="E14" s="62" t="s">
        <v>11</v>
      </c>
      <c r="F14" s="62" t="s">
        <v>11</v>
      </c>
    </row>
    <row r="15" spans="1:6" ht="15.75">
      <c r="A15" s="63">
        <v>1</v>
      </c>
      <c r="B15" s="64">
        <v>2</v>
      </c>
      <c r="C15" s="65" t="s">
        <v>113</v>
      </c>
      <c r="D15" s="65" t="s">
        <v>28</v>
      </c>
      <c r="E15" s="64">
        <v>6</v>
      </c>
      <c r="F15" s="65" t="s">
        <v>114</v>
      </c>
    </row>
    <row r="16" spans="1:7" ht="15.75">
      <c r="A16" s="164" t="s">
        <v>29</v>
      </c>
      <c r="B16" s="165"/>
      <c r="C16" s="37">
        <f>C17+C55</f>
        <v>115.71417717999874</v>
      </c>
      <c r="D16" s="37">
        <f>D17+D55</f>
        <v>58.2176388451</v>
      </c>
      <c r="E16" s="37">
        <f>E17+E55</f>
        <v>81.55818960349703</v>
      </c>
      <c r="F16" s="37">
        <f>F17+F55</f>
        <v>255.49000562859575</v>
      </c>
      <c r="G16" s="105"/>
    </row>
    <row r="17" spans="1:6" ht="15.75">
      <c r="A17" s="66" t="s">
        <v>30</v>
      </c>
      <c r="B17" s="15" t="s">
        <v>31</v>
      </c>
      <c r="C17" s="37">
        <f>C18+C34+C52+C53</f>
        <v>115.71417717999874</v>
      </c>
      <c r="D17" s="37">
        <f>D18+D34+D52+D53</f>
        <v>58.2176388451</v>
      </c>
      <c r="E17" s="37">
        <f>E18+E34+E52+E53</f>
        <v>81.55818960349703</v>
      </c>
      <c r="F17" s="37">
        <f>F18+F34+F52+F53</f>
        <v>255.49000562859575</v>
      </c>
    </row>
    <row r="18" spans="1:6" ht="15.75">
      <c r="A18" s="66" t="s">
        <v>32</v>
      </c>
      <c r="B18" s="16" t="s">
        <v>33</v>
      </c>
      <c r="C18" s="37">
        <f>C27</f>
        <v>93.12848099999874</v>
      </c>
      <c r="D18" s="37">
        <f>D27</f>
        <v>36.871850959999996</v>
      </c>
      <c r="E18" s="37">
        <f>E27</f>
        <v>51.47084006000023</v>
      </c>
      <c r="F18" s="37">
        <f>F27</f>
        <v>181.47117201999896</v>
      </c>
    </row>
    <row r="19" spans="1:6" ht="15.75">
      <c r="A19" s="66" t="s">
        <v>34</v>
      </c>
      <c r="B19" s="17" t="s">
        <v>115</v>
      </c>
      <c r="C19" s="32"/>
      <c r="D19" s="32"/>
      <c r="E19" s="32"/>
      <c r="F19" s="37">
        <v>0</v>
      </c>
    </row>
    <row r="20" spans="1:6" ht="15.75">
      <c r="A20" s="66" t="s">
        <v>116</v>
      </c>
      <c r="B20" s="18" t="s">
        <v>117</v>
      </c>
      <c r="C20" s="32"/>
      <c r="D20" s="32"/>
      <c r="E20" s="32"/>
      <c r="F20" s="37">
        <v>0</v>
      </c>
    </row>
    <row r="21" spans="1:6" ht="15.75">
      <c r="A21" s="66" t="s">
        <v>118</v>
      </c>
      <c r="B21" s="18" t="s">
        <v>119</v>
      </c>
      <c r="C21" s="32"/>
      <c r="D21" s="32"/>
      <c r="E21" s="32"/>
      <c r="F21" s="37">
        <v>0</v>
      </c>
    </row>
    <row r="22" spans="1:6" ht="15.75">
      <c r="A22" s="66" t="s">
        <v>120</v>
      </c>
      <c r="B22" s="18" t="s">
        <v>121</v>
      </c>
      <c r="C22" s="32"/>
      <c r="D22" s="32"/>
      <c r="E22" s="32"/>
      <c r="F22" s="37">
        <v>0</v>
      </c>
    </row>
    <row r="23" spans="1:6" ht="15.75">
      <c r="A23" s="66" t="s">
        <v>122</v>
      </c>
      <c r="B23" s="18" t="s">
        <v>123</v>
      </c>
      <c r="C23" s="32"/>
      <c r="D23" s="32"/>
      <c r="E23" s="32"/>
      <c r="F23" s="37">
        <v>0</v>
      </c>
    </row>
    <row r="24" spans="1:6" ht="15.75">
      <c r="A24" s="66" t="s">
        <v>124</v>
      </c>
      <c r="B24" s="18" t="s">
        <v>125</v>
      </c>
      <c r="C24" s="32"/>
      <c r="D24" s="32"/>
      <c r="E24" s="32"/>
      <c r="F24" s="37">
        <v>0</v>
      </c>
    </row>
    <row r="25" spans="1:6" ht="31.5">
      <c r="A25" s="66" t="s">
        <v>126</v>
      </c>
      <c r="B25" s="18" t="s">
        <v>127</v>
      </c>
      <c r="C25" s="32"/>
      <c r="D25" s="32"/>
      <c r="E25" s="32"/>
      <c r="F25" s="37">
        <v>0</v>
      </c>
    </row>
    <row r="26" spans="1:6" ht="15.75">
      <c r="A26" s="66" t="s">
        <v>128</v>
      </c>
      <c r="B26" s="18" t="s">
        <v>129</v>
      </c>
      <c r="C26" s="32"/>
      <c r="D26" s="32"/>
      <c r="E26" s="32"/>
      <c r="F26" s="37">
        <v>0</v>
      </c>
    </row>
    <row r="27" spans="1:6" ht="15.75">
      <c r="A27" s="66" t="s">
        <v>130</v>
      </c>
      <c r="B27" s="18" t="s">
        <v>131</v>
      </c>
      <c r="C27" s="37">
        <v>93.12848099999874</v>
      </c>
      <c r="D27" s="37">
        <v>36.871850959999996</v>
      </c>
      <c r="E27" s="37">
        <v>51.47084006000023</v>
      </c>
      <c r="F27" s="37">
        <f>C27+D27+E27</f>
        <v>181.47117201999896</v>
      </c>
    </row>
    <row r="28" spans="1:6" ht="15.75">
      <c r="A28" s="66" t="s">
        <v>132</v>
      </c>
      <c r="B28" s="18" t="s">
        <v>133</v>
      </c>
      <c r="C28" s="32"/>
      <c r="D28" s="32"/>
      <c r="E28" s="32"/>
      <c r="F28" s="37">
        <v>0</v>
      </c>
    </row>
    <row r="29" spans="1:6" ht="31.5">
      <c r="A29" s="66" t="s">
        <v>134</v>
      </c>
      <c r="B29" s="18" t="s">
        <v>135</v>
      </c>
      <c r="C29" s="32"/>
      <c r="D29" s="32"/>
      <c r="E29" s="32"/>
      <c r="F29" s="37">
        <v>0</v>
      </c>
    </row>
    <row r="30" spans="1:6" ht="15.75">
      <c r="A30" s="66" t="s">
        <v>136</v>
      </c>
      <c r="B30" s="18" t="s">
        <v>137</v>
      </c>
      <c r="C30" s="32"/>
      <c r="D30" s="32"/>
      <c r="E30" s="32"/>
      <c r="F30" s="37">
        <v>0</v>
      </c>
    </row>
    <row r="31" spans="1:6" ht="15.75">
      <c r="A31" s="66" t="s">
        <v>138</v>
      </c>
      <c r="B31" s="18" t="s">
        <v>139</v>
      </c>
      <c r="C31" s="32"/>
      <c r="D31" s="32"/>
      <c r="E31" s="32"/>
      <c r="F31" s="37">
        <v>0</v>
      </c>
    </row>
    <row r="32" spans="1:6" ht="31.5">
      <c r="A32" s="66" t="s">
        <v>35</v>
      </c>
      <c r="B32" s="17" t="s">
        <v>184</v>
      </c>
      <c r="C32" s="37"/>
      <c r="D32" s="37"/>
      <c r="E32" s="37"/>
      <c r="F32" s="37">
        <f>C32+D32+E32</f>
        <v>0</v>
      </c>
    </row>
    <row r="33" spans="1:6" ht="15.75">
      <c r="A33" s="66" t="s">
        <v>36</v>
      </c>
      <c r="B33" s="17" t="s">
        <v>37</v>
      </c>
      <c r="C33" s="32"/>
      <c r="D33" s="32"/>
      <c r="E33" s="32"/>
      <c r="F33" s="37">
        <v>0</v>
      </c>
    </row>
    <row r="34" spans="1:6" ht="15.75">
      <c r="A34" s="66" t="s">
        <v>38</v>
      </c>
      <c r="B34" s="17" t="s">
        <v>39</v>
      </c>
      <c r="C34" s="37">
        <f>C35</f>
        <v>3.3</v>
      </c>
      <c r="D34" s="37">
        <f>D35</f>
        <v>11.64284804</v>
      </c>
      <c r="E34" s="37">
        <f>E35</f>
        <v>16.494317940000002</v>
      </c>
      <c r="F34" s="37">
        <f>F35</f>
        <v>31.437165980000003</v>
      </c>
    </row>
    <row r="35" spans="1:6" ht="15.75">
      <c r="A35" s="66" t="s">
        <v>40</v>
      </c>
      <c r="B35" s="17" t="s">
        <v>140</v>
      </c>
      <c r="C35" s="37">
        <f>C40</f>
        <v>3.3</v>
      </c>
      <c r="D35" s="37">
        <f>D40</f>
        <v>11.64284804</v>
      </c>
      <c r="E35" s="37">
        <f>E40</f>
        <v>16.494317940000002</v>
      </c>
      <c r="F35" s="37">
        <f>F40</f>
        <v>31.437165980000003</v>
      </c>
    </row>
    <row r="36" spans="1:6" ht="15.75">
      <c r="A36" s="66" t="s">
        <v>87</v>
      </c>
      <c r="B36" s="18" t="s">
        <v>141</v>
      </c>
      <c r="C36" s="32"/>
      <c r="D36" s="32"/>
      <c r="E36" s="32"/>
      <c r="F36" s="37">
        <v>0</v>
      </c>
    </row>
    <row r="37" spans="1:6" ht="15.75">
      <c r="A37" s="66" t="s">
        <v>142</v>
      </c>
      <c r="B37" s="18" t="s">
        <v>143</v>
      </c>
      <c r="C37" s="32"/>
      <c r="D37" s="32"/>
      <c r="E37" s="32"/>
      <c r="F37" s="37">
        <v>0</v>
      </c>
    </row>
    <row r="38" spans="1:6" ht="15.75">
      <c r="A38" s="66" t="s">
        <v>144</v>
      </c>
      <c r="B38" s="18" t="s">
        <v>145</v>
      </c>
      <c r="C38" s="32"/>
      <c r="D38" s="32"/>
      <c r="E38" s="32"/>
      <c r="F38" s="37">
        <v>0</v>
      </c>
    </row>
    <row r="39" spans="1:6" ht="15.75">
      <c r="A39" s="66" t="s">
        <v>146</v>
      </c>
      <c r="B39" s="18" t="s">
        <v>147</v>
      </c>
      <c r="C39" s="32"/>
      <c r="D39" s="32"/>
      <c r="E39" s="32"/>
      <c r="F39" s="37">
        <v>0</v>
      </c>
    </row>
    <row r="40" spans="1:6" ht="15.75">
      <c r="A40" s="66" t="s">
        <v>148</v>
      </c>
      <c r="B40" s="18" t="s">
        <v>149</v>
      </c>
      <c r="C40" s="37">
        <v>3.3</v>
      </c>
      <c r="D40" s="37">
        <v>11.64284804</v>
      </c>
      <c r="E40" s="37">
        <v>16.494317940000002</v>
      </c>
      <c r="F40" s="37">
        <f>C40+D40+E40</f>
        <v>31.437165980000003</v>
      </c>
    </row>
    <row r="41" spans="1:6" ht="15.75">
      <c r="A41" s="66" t="s">
        <v>150</v>
      </c>
      <c r="B41" s="18" t="s">
        <v>133</v>
      </c>
      <c r="C41" s="32"/>
      <c r="D41" s="32"/>
      <c r="E41" s="32"/>
      <c r="F41" s="37">
        <v>0</v>
      </c>
    </row>
    <row r="42" spans="1:6" ht="31.5">
      <c r="A42" s="66" t="s">
        <v>151</v>
      </c>
      <c r="B42" s="18" t="s">
        <v>152</v>
      </c>
      <c r="C42" s="32"/>
      <c r="D42" s="32"/>
      <c r="E42" s="32"/>
      <c r="F42" s="37">
        <v>0</v>
      </c>
    </row>
    <row r="43" spans="1:6" ht="15.75">
      <c r="A43" s="66" t="s">
        <v>41</v>
      </c>
      <c r="B43" s="17" t="s">
        <v>153</v>
      </c>
      <c r="C43" s="32"/>
      <c r="D43" s="32"/>
      <c r="E43" s="32"/>
      <c r="F43" s="37">
        <v>0</v>
      </c>
    </row>
    <row r="44" spans="1:6" ht="15.75">
      <c r="A44" s="66" t="s">
        <v>42</v>
      </c>
      <c r="B44" s="17" t="s">
        <v>43</v>
      </c>
      <c r="C44" s="37">
        <v>0</v>
      </c>
      <c r="D44" s="37">
        <v>0</v>
      </c>
      <c r="E44" s="37">
        <v>0</v>
      </c>
      <c r="F44" s="37">
        <v>0</v>
      </c>
    </row>
    <row r="45" spans="1:6" ht="15.75">
      <c r="A45" s="66" t="s">
        <v>88</v>
      </c>
      <c r="B45" s="18" t="s">
        <v>141</v>
      </c>
      <c r="C45" s="32"/>
      <c r="D45" s="32"/>
      <c r="E45" s="32"/>
      <c r="F45" s="37">
        <v>0</v>
      </c>
    </row>
    <row r="46" spans="1:6" ht="15.75">
      <c r="A46" s="66" t="s">
        <v>154</v>
      </c>
      <c r="B46" s="18" t="s">
        <v>143</v>
      </c>
      <c r="C46" s="32"/>
      <c r="D46" s="32"/>
      <c r="E46" s="32"/>
      <c r="F46" s="37">
        <v>0</v>
      </c>
    </row>
    <row r="47" spans="1:6" ht="15.75">
      <c r="A47" s="66" t="s">
        <v>155</v>
      </c>
      <c r="B47" s="18" t="s">
        <v>145</v>
      </c>
      <c r="C47" s="32"/>
      <c r="D47" s="32"/>
      <c r="E47" s="32"/>
      <c r="F47" s="37">
        <v>0</v>
      </c>
    </row>
    <row r="48" spans="1:6" ht="15.75">
      <c r="A48" s="66" t="s">
        <v>156</v>
      </c>
      <c r="B48" s="18" t="s">
        <v>147</v>
      </c>
      <c r="C48" s="32"/>
      <c r="D48" s="32"/>
      <c r="E48" s="32"/>
      <c r="F48" s="37">
        <v>0</v>
      </c>
    </row>
    <row r="49" spans="1:6" ht="15.75">
      <c r="A49" s="66" t="s">
        <v>157</v>
      </c>
      <c r="B49" s="18" t="s">
        <v>149</v>
      </c>
      <c r="C49" s="32"/>
      <c r="D49" s="32"/>
      <c r="E49" s="32"/>
      <c r="F49" s="37">
        <v>0</v>
      </c>
    </row>
    <row r="50" spans="1:6" ht="15.75">
      <c r="A50" s="66" t="s">
        <v>158</v>
      </c>
      <c r="B50" s="18" t="s">
        <v>133</v>
      </c>
      <c r="C50" s="32"/>
      <c r="D50" s="32"/>
      <c r="E50" s="32"/>
      <c r="F50" s="37">
        <v>0</v>
      </c>
    </row>
    <row r="51" spans="1:6" ht="31.5">
      <c r="A51" s="66" t="s">
        <v>159</v>
      </c>
      <c r="B51" s="18" t="s">
        <v>160</v>
      </c>
      <c r="C51" s="32"/>
      <c r="D51" s="32"/>
      <c r="E51" s="32"/>
      <c r="F51" s="37">
        <v>0</v>
      </c>
    </row>
    <row r="52" spans="1:7" ht="15.75">
      <c r="A52" s="66" t="s">
        <v>44</v>
      </c>
      <c r="B52" s="16" t="s">
        <v>45</v>
      </c>
      <c r="C52" s="37">
        <v>19.28569618</v>
      </c>
      <c r="D52" s="37">
        <v>9.702939845100001</v>
      </c>
      <c r="E52" s="37">
        <v>13.593031603496799</v>
      </c>
      <c r="F52" s="37">
        <f>C52+D52+E52</f>
        <v>42.5816676285968</v>
      </c>
      <c r="G52" s="106"/>
    </row>
    <row r="53" spans="1:7" ht="15.75">
      <c r="A53" s="66" t="s">
        <v>46</v>
      </c>
      <c r="B53" s="16" t="s">
        <v>47</v>
      </c>
      <c r="C53" s="37">
        <v>0</v>
      </c>
      <c r="D53" s="37">
        <v>0</v>
      </c>
      <c r="E53" s="37">
        <v>0</v>
      </c>
      <c r="F53" s="37">
        <v>0</v>
      </c>
      <c r="G53" s="106"/>
    </row>
    <row r="54" spans="1:8" ht="18.75">
      <c r="A54" s="66" t="s">
        <v>48</v>
      </c>
      <c r="B54" s="17" t="s">
        <v>161</v>
      </c>
      <c r="C54" s="32"/>
      <c r="D54" s="32"/>
      <c r="E54" s="32"/>
      <c r="F54" s="37">
        <v>0</v>
      </c>
      <c r="G54" s="107"/>
      <c r="H54" s="108"/>
    </row>
    <row r="55" spans="1:6" ht="15.75">
      <c r="A55" s="66" t="s">
        <v>49</v>
      </c>
      <c r="B55" s="15" t="s">
        <v>50</v>
      </c>
      <c r="C55" s="37">
        <v>0</v>
      </c>
      <c r="D55" s="37">
        <v>0</v>
      </c>
      <c r="E55" s="37">
        <v>0</v>
      </c>
      <c r="F55" s="37">
        <v>0</v>
      </c>
    </row>
    <row r="56" spans="1:6" ht="15.75">
      <c r="A56" s="66" t="s">
        <v>51</v>
      </c>
      <c r="B56" s="16" t="s">
        <v>52</v>
      </c>
      <c r="C56" s="32"/>
      <c r="D56" s="32"/>
      <c r="E56" s="32"/>
      <c r="F56" s="37">
        <v>0</v>
      </c>
    </row>
    <row r="57" spans="1:6" ht="15.75">
      <c r="A57" s="66" t="s">
        <v>53</v>
      </c>
      <c r="B57" s="16" t="s">
        <v>54</v>
      </c>
      <c r="C57" s="32"/>
      <c r="D57" s="32"/>
      <c r="E57" s="32"/>
      <c r="F57" s="37">
        <v>0</v>
      </c>
    </row>
    <row r="58" spans="1:6" ht="15.75">
      <c r="A58" s="66" t="s">
        <v>55</v>
      </c>
      <c r="B58" s="16" t="s">
        <v>56</v>
      </c>
      <c r="C58" s="32"/>
      <c r="D58" s="32"/>
      <c r="E58" s="32"/>
      <c r="F58" s="37">
        <v>0</v>
      </c>
    </row>
    <row r="59" spans="1:6" ht="15.75">
      <c r="A59" s="66" t="s">
        <v>57</v>
      </c>
      <c r="B59" s="16" t="s">
        <v>58</v>
      </c>
      <c r="C59" s="32"/>
      <c r="D59" s="32"/>
      <c r="E59" s="32"/>
      <c r="F59" s="37">
        <v>0</v>
      </c>
    </row>
    <row r="60" spans="1:6" ht="15.75">
      <c r="A60" s="66" t="s">
        <v>59</v>
      </c>
      <c r="B60" s="16" t="s">
        <v>162</v>
      </c>
      <c r="C60" s="37">
        <v>0</v>
      </c>
      <c r="D60" s="37">
        <v>0</v>
      </c>
      <c r="E60" s="37">
        <v>0</v>
      </c>
      <c r="F60" s="37">
        <v>0</v>
      </c>
    </row>
    <row r="61" spans="1:6" ht="15.75">
      <c r="A61" s="66" t="s">
        <v>60</v>
      </c>
      <c r="B61" s="17" t="s">
        <v>163</v>
      </c>
      <c r="C61" s="37">
        <v>0</v>
      </c>
      <c r="D61" s="37">
        <v>0</v>
      </c>
      <c r="E61" s="37">
        <v>0</v>
      </c>
      <c r="F61" s="37">
        <v>0</v>
      </c>
    </row>
    <row r="62" spans="1:6" ht="15.75">
      <c r="A62" s="66" t="s">
        <v>61</v>
      </c>
      <c r="B62" s="18" t="s">
        <v>164</v>
      </c>
      <c r="C62" s="32"/>
      <c r="D62" s="32"/>
      <c r="E62" s="32"/>
      <c r="F62" s="37">
        <v>0</v>
      </c>
    </row>
    <row r="63" spans="1:6" ht="31.5">
      <c r="A63" s="66" t="s">
        <v>62</v>
      </c>
      <c r="B63" s="17" t="s">
        <v>165</v>
      </c>
      <c r="C63" s="37">
        <v>0</v>
      </c>
      <c r="D63" s="37">
        <v>0</v>
      </c>
      <c r="E63" s="37">
        <v>0</v>
      </c>
      <c r="F63" s="37">
        <v>0</v>
      </c>
    </row>
    <row r="64" spans="1:6" ht="31.5">
      <c r="A64" s="66" t="s">
        <v>63</v>
      </c>
      <c r="B64" s="18" t="s">
        <v>166</v>
      </c>
      <c r="C64" s="32"/>
      <c r="D64" s="32"/>
      <c r="E64" s="32"/>
      <c r="F64" s="37">
        <v>0</v>
      </c>
    </row>
    <row r="65" spans="1:6" ht="15.75">
      <c r="A65" s="66" t="s">
        <v>64</v>
      </c>
      <c r="B65" s="16" t="s">
        <v>65</v>
      </c>
      <c r="C65" s="32"/>
      <c r="D65" s="32"/>
      <c r="E65" s="32"/>
      <c r="F65" s="37">
        <v>0</v>
      </c>
    </row>
    <row r="66" spans="1:6" ht="16.5" thickBot="1">
      <c r="A66" s="67" t="s">
        <v>66</v>
      </c>
      <c r="B66" s="68" t="s">
        <v>67</v>
      </c>
      <c r="C66" s="69"/>
      <c r="D66" s="69"/>
      <c r="E66" s="69"/>
      <c r="F66" s="70">
        <v>0</v>
      </c>
    </row>
    <row r="67" spans="1:6" ht="15.75">
      <c r="A67" s="113"/>
      <c r="B67" s="114"/>
      <c r="C67" s="115"/>
      <c r="D67" s="115"/>
      <c r="E67" s="115"/>
      <c r="F67" s="116"/>
    </row>
    <row r="68" spans="1:6" ht="15.75">
      <c r="A68" s="113"/>
      <c r="B68" s="114"/>
      <c r="C68" s="115"/>
      <c r="D68" s="115"/>
      <c r="E68" s="115"/>
      <c r="F68" s="116"/>
    </row>
    <row r="69" spans="1:6" ht="115.5" customHeight="1">
      <c r="A69" s="128"/>
      <c r="B69" s="166" t="str">
        <f>'прил.1'!U18</f>
        <v>Заместитель Генерального директора -
директор ООО «РЭК» филиала «АтомЭнергоСбыт» Хакасия                                                С.Н. Котенева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v>
      </c>
      <c r="C69" s="166"/>
      <c r="D69" s="166"/>
      <c r="E69" s="166"/>
      <c r="F69" s="166"/>
    </row>
    <row r="70" spans="1:253" ht="20.25">
      <c r="A70" s="128"/>
      <c r="B70" s="128"/>
      <c r="C70" s="128"/>
      <c r="D70" s="112"/>
      <c r="E70" s="112"/>
      <c r="F70" s="11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3"/>
      <c r="AH70" s="73"/>
      <c r="AI70" s="73"/>
      <c r="AJ70" s="73"/>
      <c r="AK70" s="1"/>
      <c r="AL70" s="74"/>
      <c r="AM70" s="1"/>
      <c r="AN70" s="1"/>
      <c r="AO70" s="1"/>
      <c r="AP70" s="1"/>
      <c r="AQ70" s="1"/>
      <c r="AR70" s="1"/>
      <c r="AS70" s="1"/>
      <c r="AT70" s="74"/>
      <c r="AU70" s="1"/>
      <c r="AV70" s="1"/>
      <c r="AW70" s="1"/>
      <c r="AX70" s="1"/>
      <c r="AY70" s="1"/>
      <c r="AZ70" s="1"/>
      <c r="BA70" s="1"/>
      <c r="BB70" s="74"/>
      <c r="BC70" s="1"/>
      <c r="BD70" s="1"/>
      <c r="BE70" s="1"/>
      <c r="BF70" s="1"/>
      <c r="BG70" s="1"/>
      <c r="BH70" s="1"/>
      <c r="BI70" s="1"/>
      <c r="BJ70" s="74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09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6" ht="20.25">
      <c r="A71" s="112"/>
      <c r="B71" s="112"/>
      <c r="C71" s="112"/>
      <c r="D71" s="112"/>
      <c r="E71" s="112"/>
      <c r="F71" s="112"/>
    </row>
    <row r="72" spans="1:6" ht="20.25">
      <c r="A72" s="112"/>
      <c r="B72" s="112"/>
      <c r="C72" s="112"/>
      <c r="D72" s="112"/>
      <c r="E72" s="112"/>
      <c r="F72" s="112"/>
    </row>
    <row r="73" spans="1:6" ht="20.25">
      <c r="A73" s="112"/>
      <c r="B73" s="112"/>
      <c r="C73" s="112"/>
      <c r="D73" s="112"/>
      <c r="E73" s="112"/>
      <c r="F73" s="112"/>
    </row>
  </sheetData>
  <sheetProtection/>
  <mergeCells count="11">
    <mergeCell ref="A11:F11"/>
    <mergeCell ref="A10:F10"/>
    <mergeCell ref="A13:A14"/>
    <mergeCell ref="B13:B14"/>
    <mergeCell ref="A16:B16"/>
    <mergeCell ref="B69:F69"/>
    <mergeCell ref="A5:F5"/>
    <mergeCell ref="A6:F6"/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Шевчук Юлия Алексеевна</cp:lastModifiedBy>
  <cp:lastPrinted>2022-10-27T09:05:48Z</cp:lastPrinted>
  <dcterms:created xsi:type="dcterms:W3CDTF">2004-09-19T06:34:55Z</dcterms:created>
  <dcterms:modified xsi:type="dcterms:W3CDTF">2022-10-28T04:35:46Z</dcterms:modified>
  <cp:category/>
  <cp:version/>
  <cp:contentType/>
  <cp:contentStatus/>
</cp:coreProperties>
</file>