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27795" windowHeight="13095" activeTab="0"/>
  </bookViews>
  <sheets>
    <sheet name="Предложение" sheetId="1" r:id="rId1"/>
    <sheet name="Приложение 1" sheetId="2" r:id="rId2"/>
    <sheet name="Приложение 3" sheetId="3" r:id="rId3"/>
    <sheet name="Приложение 5" sheetId="4" r:id="rId4"/>
  </sheets>
  <externalReferences>
    <externalReference r:id="rId7"/>
  </externalReferences>
  <definedNames>
    <definedName name="TABLE" localSheetId="3">'Приложение 5'!$A$8:$F$45</definedName>
    <definedName name="_xlnm.Print_Titles" localSheetId="3">'Приложение 5'!$8:$9</definedName>
    <definedName name="_xlnm.Print_Area" localSheetId="2">'Приложение 3'!$A$1:$F$111</definedName>
    <definedName name="_xlnm.Print_Area" localSheetId="3">'Приложение 5'!$A$1:$I$46</definedName>
  </definedNames>
  <calcPr fullCalcOnLoad="1"/>
</workbook>
</file>

<file path=xl/sharedStrings.xml><?xml version="1.0" encoding="utf-8"?>
<sst xmlns="http://schemas.openxmlformats.org/spreadsheetml/2006/main" count="372" uniqueCount="187">
  <si>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</si>
  <si>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</si>
  <si>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</si>
  <si>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</si>
  <si>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</si>
  <si>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</si>
  <si>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</si>
  <si>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</si>
  <si>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</si>
  <si>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</si>
  <si>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</si>
  <si>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</si>
  <si>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</si>
  <si>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</si>
  <si>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</si>
  <si>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</si>
  <si>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</si>
  <si>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</si>
  <si>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</si>
  <si>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</si>
  <si>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</si>
  <si>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</si>
  <si>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</si>
  <si>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</si>
  <si>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</si>
  <si>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</si>
  <si>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</si>
  <si>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</si>
  <si>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</si>
  <si>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</si>
  <si>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</si>
  <si>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</si>
  <si>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</si>
  <si>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</si>
  <si>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</si>
  <si>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</si>
  <si>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</si>
  <si>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</si>
  <si>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</si>
  <si>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</si>
  <si>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</si>
  <si>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</si>
  <si>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</si>
  <si>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</si>
  <si>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</si>
  <si>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</si>
  <si>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</si>
  <si>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</si>
  <si>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</si>
  <si>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</si>
  <si>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</si>
  <si>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</si>
  <si>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</si>
  <si>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</si>
  <si>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</si>
  <si>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</si>
  <si>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</si>
  <si>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</si>
  <si>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</si>
  <si>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</si>
  <si>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</si>
  <si>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</si>
  <si>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</si>
  <si>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</si>
  <si>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</si>
  <si>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</si>
  <si>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</si>
  <si>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</si>
  <si>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</si>
  <si>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</si>
  <si>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</si>
  <si>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Раздел 2. Основные показатели деятельности гарантирующих поставщиков</t>
  </si>
  <si>
    <t>Единица измерения</t>
  </si>
  <si>
    <t>Фактические показатели 
за год, предшествующий базовому периоду</t>
  </si>
  <si>
    <t>Объемы полезного отпуска электрической энергии - всего</t>
  </si>
  <si>
    <t>в том числе:</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</si>
  <si>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</si>
  <si>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</si>
  <si>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</si>
  <si>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</si>
  <si>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</si>
  <si>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</si>
  <si>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</si>
  <si>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</si>
  <si>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</si>
  <si>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</si>
  <si>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</si>
  <si>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</si>
  <si>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</si>
  <si>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</si>
  <si>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</si>
  <si>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</si>
  <si>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</si>
  <si>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</si>
  <si>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</si>
  <si>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</si>
  <si>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</si>
  <si>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</si>
  <si>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</si>
  <si>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</si>
  <si>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</si>
  <si>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</si>
  <si>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</si>
  <si>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</si>
  <si>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</si>
  <si>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</si>
  <si>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</si>
  <si>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</si>
  <si>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</si>
  <si>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</si>
  <si>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</si>
  <si>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</si>
  <si>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</si>
  <si>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</si>
  <si>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</si>
  <si>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</si>
  <si>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</si>
  <si>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</si>
  <si>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</si>
  <si>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</si>
  <si>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</si>
  <si>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</si>
  <si>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</si>
  <si>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</si>
  <si>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</si>
  <si>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</si>
  <si>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</si>
  <si>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</si>
  <si>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</si>
  <si>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</si>
  <si>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</si>
  <si>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</si>
  <si>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</si>
  <si>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</si>
  <si>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</si>
  <si>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</si>
  <si>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</si>
  <si>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</si>
  <si>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</si>
  <si>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</si>
  <si>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</si>
  <si>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</si>
  <si>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</si>
  <si>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</si>
  <si>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</si>
  <si>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</si>
  <si>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</si>
  <si>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</si>
  <si>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</si>
  <si>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</si>
  <si>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</si>
  <si>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ОП "КурскАтомЭнергоСбыт" АО "АтомЭнергоСбыт" не имеет инвестиционной программы, утвержденной Министерством Энергетики РФ и администрацией Курской области</t>
  </si>
  <si>
    <t>**</t>
  </si>
  <si>
    <t>Информация о чистой прибыли не отражается в составе тарифной заявки, т.к. в Методических указаниях №703-э отсутствует данное требование и не отражается в тарифных решениях (протоколах, выписках).</t>
  </si>
  <si>
    <t>***</t>
  </si>
  <si>
    <t xml:space="preserve"> Отраслевое соглашение по Атомной энергетике, промышленности и науке на 2015-2017 годы. Зарегистрировано от 29.01.2015г. №2/15-17. </t>
  </si>
  <si>
    <t>ПРЕДЛОЖЕНИЕ</t>
  </si>
  <si>
    <t>Раздел 1. Информация об организации</t>
  </si>
  <si>
    <t>Полное наименование</t>
  </si>
  <si>
    <t>Сокращенное наименование</t>
  </si>
  <si>
    <t>Место нахождения</t>
  </si>
  <si>
    <t>115114, г.Москва, ул.Летниковская, д.10, стр.4</t>
  </si>
  <si>
    <t>Фактический адрес</t>
  </si>
  <si>
    <t>ИНН</t>
  </si>
  <si>
    <t>КПП</t>
  </si>
  <si>
    <t>ФИО руководителя</t>
  </si>
  <si>
    <t>Адрес электронной почты</t>
  </si>
  <si>
    <t>info@atomsbt.ru</t>
  </si>
  <si>
    <t>Контактный телефон</t>
  </si>
  <si>
    <t>тел.:  +7 (495) 784-77-01 (многоканальный)</t>
  </si>
  <si>
    <t>Факс</t>
  </si>
  <si>
    <t>+7 (495) 784-77-01 доб. 149   </t>
  </si>
  <si>
    <t>Акционерное Общество «АтомЭнергоСбыт»  
(АО "АтомЭнергоСбыт" ) (Курская область)</t>
  </si>
  <si>
    <t>АО "АтомЭнергоСбыт"</t>
  </si>
  <si>
    <t xml:space="preserve">Акционерное Общество «АтомЭнергоСбыт»  </t>
  </si>
  <si>
    <t>Приложение № 3
к предложению о размере цен (тарифов)</t>
  </si>
  <si>
    <t>Приложение № 5
к предложению о размере цен (тарифов)</t>
  </si>
  <si>
    <t xml:space="preserve">Приложение № 1
 предложению о размере цен
(тарифов)
</t>
  </si>
  <si>
    <t>Базовый период - год, предшествующий расчетному периоду регулирования.</t>
  </si>
  <si>
    <r>
      <t>_____</t>
    </r>
    <r>
      <rPr>
        <b/>
        <sz val="12"/>
        <rFont val="Times New Roman"/>
        <family val="1"/>
      </rPr>
      <t>*</t>
    </r>
    <r>
      <rPr>
        <b/>
        <sz val="12"/>
        <color indexed="9"/>
        <rFont val="Times New Roman"/>
        <family val="1"/>
      </rPr>
      <t>_</t>
    </r>
  </si>
  <si>
    <t>Показатели, утвержденные 
на базовый период  *</t>
  </si>
  <si>
    <t xml:space="preserve">Предложения на расчетный период регулирования </t>
  </si>
  <si>
    <t xml:space="preserve">Предложения 
на расчетный период регулирования </t>
  </si>
  <si>
    <t>о размере цен (тарифов) на 2017г.</t>
  </si>
  <si>
    <t>Конюшенко Петр Петрович</t>
  </si>
  <si>
    <t>«Показатель чистой прибыли (убытка) организации за 2015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</si>
  <si>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 xml:space="preserve">  -3 269 908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</si>
</sst>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0"/>
    <numFmt numFmtId="174" formatCode="0.00000"/>
    <numFmt numFmtId="175" formatCode="0.0000"/>
    <numFmt numFmtId="176" formatCode="0.000"/>
    <numFmt numFmtId="177" formatCode="0.0"/>
    <numFmt numFmtId="178" formatCode="#,##0.000"/>
    <numFmt numFmtId="179" formatCode="#,##0.0000"/>
    <numFmt numFmtId="180" formatCode="#,##0.0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8">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sz val="12"/>
      <color indexed="8"/>
      <name val="Times New Roman"/>
      <family val="1"/>
    </font>
    <font>
      <b/>
      <sz val="12"/>
      <name val="Times New Roman"/>
      <family val="1"/>
    </font>
    <font>
      <b/>
      <sz val="12"/>
      <color indexed="9"/>
      <name val="Times New Roman"/>
      <family val="1"/>
    </font>
    <font>
      <u val="single"/>
      <sz val="11"/>
      <color indexed="12"/>
      <name val="Calibri"/>
      <family val="2"/>
    </font>
    <font>
      <u val="single"/>
      <sz val="10"/>
      <color indexed="20"/>
      <name val="Arial Cyr"/>
      <family val="0"/>
    </font>
    <font>
      <sz val="12"/>
      <color indexed="10"/>
      <name val="Times New Roman"/>
      <family val="1"/>
    </font>
    <font>
      <b/>
      <sz val="12"/>
      <color indexed="8"/>
      <name val="Times New Roman"/>
      <family val="1"/>
    </font>
    <font>
      <u val="single"/>
      <sz val="11"/>
      <color theme="10"/>
      <name val="Calibri"/>
      <family val="2"/>
    </font>
    <font>
      <u val="single"/>
      <sz val="10"/>
      <color theme="11"/>
      <name val="Arial Cyr"/>
      <family val="0"/>
    </font>
    <font>
      <sz val="12"/>
      <color rgb="FFFF0000"/>
      <name val="Times New Roman"/>
      <family val="1"/>
    </font>
    <font>
      <sz val="11"/>
      <color theme="1"/>
      <name val="Times New Roman"/>
      <family val="1"/>
    </font>
    <font>
      <b/>
      <sz val="12"/>
      <color theme="1"/>
      <name val="Times New Roman"/>
      <family val="1"/>
    </font>
    <font>
      <sz val="12"/>
      <color theme="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33"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9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53" applyFont="1" applyBorder="1" applyAlignment="1">
      <alignment horizontal="center" vertical="top" wrapText="1"/>
      <protection/>
    </xf>
    <xf numFmtId="0" fontId="22" fillId="0" borderId="0" xfId="53" applyFont="1" applyBorder="1" applyAlignment="1">
      <alignment horizontal="left" vertical="top" wrapText="1"/>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wrapText="1"/>
      <protection/>
    </xf>
    <xf numFmtId="0" fontId="22" fillId="0" borderId="12" xfId="53" applyFont="1" applyBorder="1" applyAlignment="1">
      <alignment horizontal="left" vertical="top" wrapText="1"/>
      <protection/>
    </xf>
    <xf numFmtId="0" fontId="22" fillId="0" borderId="12" xfId="53" applyFont="1" applyBorder="1" applyAlignment="1">
      <alignment horizontal="center" vertical="top"/>
      <protection/>
    </xf>
    <xf numFmtId="0" fontId="2" fillId="0" borderId="0" xfId="0" applyFont="1" applyAlignment="1">
      <alignment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1" fillId="0" borderId="0" xfId="0" applyFont="1" applyAlignment="1">
      <alignment vertical="center"/>
    </xf>
    <xf numFmtId="0" fontId="22" fillId="0" borderId="10" xfId="53" applyFont="1" applyBorder="1" applyAlignment="1">
      <alignment horizontal="center" vertical="top" wrapText="1"/>
      <protection/>
    </xf>
    <xf numFmtId="0" fontId="22" fillId="0" borderId="10" xfId="53" applyFont="1" applyBorder="1" applyAlignment="1">
      <alignment horizontal="left" vertical="top" wrapText="1"/>
      <protection/>
    </xf>
    <xf numFmtId="0" fontId="22" fillId="0" borderId="10" xfId="53" applyFont="1" applyBorder="1" applyAlignment="1">
      <alignment horizontal="center" vertical="top"/>
      <protection/>
    </xf>
    <xf numFmtId="0" fontId="22" fillId="0" borderId="10" xfId="53" applyFont="1" applyFill="1" applyBorder="1" applyAlignment="1">
      <alignment horizontal="center" vertical="center" wrapText="1"/>
      <protection/>
    </xf>
    <xf numFmtId="0" fontId="22" fillId="0" borderId="10" xfId="53" applyFont="1" applyFill="1" applyBorder="1" applyAlignment="1">
      <alignment horizontal="center" vertical="top"/>
      <protection/>
    </xf>
    <xf numFmtId="0" fontId="25" fillId="0" borderId="14" xfId="53" applyFont="1" applyBorder="1" applyAlignment="1">
      <alignment horizontal="center" vertical="top" wrapText="1"/>
      <protection/>
    </xf>
    <xf numFmtId="0" fontId="25" fillId="0" borderId="14" xfId="53" applyFont="1" applyBorder="1" applyAlignment="1">
      <alignment horizontal="left" vertical="top" wrapText="1"/>
      <protection/>
    </xf>
    <xf numFmtId="3" fontId="1" fillId="0" borderId="0" xfId="0" applyNumberFormat="1" applyFont="1" applyAlignment="1">
      <alignment/>
    </xf>
    <xf numFmtId="180" fontId="1" fillId="0" borderId="0" xfId="0" applyNumberFormat="1" applyFont="1" applyAlignment="1">
      <alignment/>
    </xf>
    <xf numFmtId="178" fontId="26" fillId="0" borderId="14" xfId="0" applyNumberFormat="1" applyFont="1" applyFill="1" applyBorder="1" applyAlignment="1">
      <alignment horizontal="center" vertical="center"/>
    </xf>
    <xf numFmtId="178" fontId="1" fillId="0" borderId="14" xfId="0" applyNumberFormat="1" applyFont="1" applyFill="1" applyBorder="1" applyAlignment="1">
      <alignment horizontal="center" vertical="top"/>
    </xf>
    <xf numFmtId="178" fontId="26" fillId="0" borderId="14" xfId="0" applyNumberFormat="1" applyFont="1" applyFill="1" applyBorder="1" applyAlignment="1">
      <alignment horizontal="center" vertical="top"/>
    </xf>
    <xf numFmtId="0" fontId="25" fillId="0" borderId="14" xfId="53" applyFont="1" applyFill="1" applyBorder="1" applyAlignment="1">
      <alignment horizontal="center" vertical="top" wrapText="1"/>
      <protection/>
    </xf>
    <xf numFmtId="0" fontId="25" fillId="0" borderId="14" xfId="53" applyFont="1" applyFill="1" applyBorder="1" applyAlignment="1">
      <alignment horizontal="left" vertical="top" wrapText="1"/>
      <protection/>
    </xf>
    <xf numFmtId="0" fontId="34" fillId="0" borderId="14" xfId="0" applyFont="1" applyFill="1" applyBorder="1" applyAlignment="1">
      <alignment vertical="center"/>
    </xf>
    <xf numFmtId="0" fontId="1" fillId="0" borderId="14" xfId="0" applyFont="1" applyFill="1" applyBorder="1" applyAlignment="1">
      <alignment vertical="center"/>
    </xf>
    <xf numFmtId="1" fontId="1" fillId="0" borderId="14" xfId="0" applyNumberFormat="1" applyFont="1" applyFill="1" applyBorder="1" applyAlignment="1">
      <alignment vertical="center"/>
    </xf>
    <xf numFmtId="0" fontId="26" fillId="0" borderId="14" xfId="53" applyFont="1" applyFill="1" applyBorder="1" applyAlignment="1">
      <alignment horizontal="center" vertical="top" wrapText="1"/>
      <protection/>
    </xf>
    <xf numFmtId="0" fontId="26" fillId="0" borderId="14" xfId="53" applyFont="1" applyFill="1" applyBorder="1" applyAlignment="1">
      <alignment horizontal="left" vertical="top" wrapText="1"/>
      <protection/>
    </xf>
    <xf numFmtId="0" fontId="1" fillId="0" borderId="14" xfId="53" applyFont="1" applyFill="1" applyBorder="1" applyAlignment="1">
      <alignment horizontal="center" vertical="top" wrapText="1"/>
      <protection/>
    </xf>
    <xf numFmtId="0" fontId="25" fillId="0" borderId="14" xfId="53" applyFont="1" applyBorder="1" applyAlignment="1">
      <alignment horizontal="center" vertical="center" wrapText="1"/>
      <protection/>
    </xf>
    <xf numFmtId="0" fontId="25" fillId="0" borderId="14" xfId="53" applyFont="1" applyBorder="1" applyAlignment="1">
      <alignment horizontal="left" vertical="center" wrapText="1"/>
      <protection/>
    </xf>
    <xf numFmtId="0" fontId="1" fillId="0" borderId="0" xfId="0" applyFont="1" applyAlignment="1">
      <alignment horizontal="right" vertical="center"/>
    </xf>
    <xf numFmtId="0" fontId="35" fillId="0" borderId="0" xfId="0" applyFont="1" applyAlignment="1">
      <alignment/>
    </xf>
    <xf numFmtId="0" fontId="35" fillId="0" borderId="0" xfId="0" applyFont="1" applyAlignment="1">
      <alignment wrapText="1"/>
    </xf>
    <xf numFmtId="0" fontId="36" fillId="0" borderId="0" xfId="0" applyFont="1" applyAlignment="1">
      <alignment/>
    </xf>
    <xf numFmtId="0" fontId="36" fillId="0" borderId="0" xfId="0" applyFont="1" applyAlignment="1">
      <alignment wrapText="1"/>
    </xf>
    <xf numFmtId="0" fontId="37" fillId="0" borderId="0" xfId="0" applyFont="1" applyAlignment="1">
      <alignment/>
    </xf>
    <xf numFmtId="0" fontId="2" fillId="0" borderId="0" xfId="0" applyFont="1" applyAlignment="1">
      <alignment horizontal="right" wrapText="1"/>
    </xf>
    <xf numFmtId="0" fontId="35" fillId="0" borderId="10" xfId="0" applyFont="1" applyBorder="1" applyAlignment="1">
      <alignment vertical="center"/>
    </xf>
    <xf numFmtId="0" fontId="35" fillId="0" borderId="10" xfId="0" applyFont="1" applyBorder="1" applyAlignment="1">
      <alignment vertical="center" wrapText="1"/>
    </xf>
    <xf numFmtId="0" fontId="35" fillId="0" borderId="10" xfId="0" applyFont="1" applyBorder="1" applyAlignment="1">
      <alignment horizontal="left" vertical="center" wrapText="1"/>
    </xf>
    <xf numFmtId="0" fontId="27" fillId="0" borderId="0" xfId="0" applyFont="1" applyAlignment="1">
      <alignment horizontal="right"/>
    </xf>
    <xf numFmtId="0" fontId="32" fillId="0" borderId="0" xfId="42" applyAlignment="1" applyProtection="1">
      <alignment/>
      <protection/>
    </xf>
    <xf numFmtId="10" fontId="1" fillId="0" borderId="0" xfId="0" applyNumberFormat="1" applyFont="1" applyAlignment="1">
      <alignment vertical="top"/>
    </xf>
    <xf numFmtId="2" fontId="1" fillId="0" borderId="0" xfId="0" applyNumberFormat="1" applyFont="1" applyAlignment="1">
      <alignment vertical="top"/>
    </xf>
    <xf numFmtId="172" fontId="1" fillId="0" borderId="0" xfId="0" applyNumberFormat="1" applyFont="1" applyAlignment="1">
      <alignment/>
    </xf>
    <xf numFmtId="177" fontId="1" fillId="0" borderId="0" xfId="0" applyNumberFormat="1" applyFont="1" applyAlignment="1">
      <alignment/>
    </xf>
    <xf numFmtId="0" fontId="1" fillId="0" borderId="0" xfId="0" applyFont="1" applyFill="1" applyAlignment="1">
      <alignment/>
    </xf>
    <xf numFmtId="0" fontId="1" fillId="0" borderId="0" xfId="0" applyFont="1" applyFill="1" applyAlignment="1">
      <alignment horizontal="center"/>
    </xf>
    <xf numFmtId="3" fontId="1" fillId="0" borderId="14" xfId="0" applyNumberFormat="1" applyFont="1" applyFill="1" applyBorder="1" applyAlignment="1">
      <alignment horizontal="center" vertical="center"/>
    </xf>
    <xf numFmtId="177"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xf>
    <xf numFmtId="1"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172" fontId="1" fillId="0" borderId="14" xfId="0" applyNumberFormat="1" applyFont="1" applyFill="1" applyBorder="1" applyAlignment="1">
      <alignment horizontal="center" vertical="center"/>
    </xf>
    <xf numFmtId="0" fontId="26" fillId="0" borderId="14" xfId="0" applyFont="1" applyFill="1" applyBorder="1" applyAlignment="1">
      <alignment horizontal="center" vertical="center"/>
    </xf>
    <xf numFmtId="10" fontId="1" fillId="0" borderId="14"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wrapText="1"/>
    </xf>
    <xf numFmtId="0" fontId="26" fillId="0" borderId="14" xfId="0" applyFont="1" applyFill="1" applyBorder="1" applyAlignment="1">
      <alignment horizontal="center" vertical="center" wrapText="1"/>
    </xf>
    <xf numFmtId="0" fontId="1" fillId="0" borderId="14" xfId="0" applyFont="1" applyFill="1" applyBorder="1" applyAlignment="1">
      <alignment vertical="center" wrapText="1"/>
    </xf>
    <xf numFmtId="178" fontId="1" fillId="0" borderId="14" xfId="0" applyNumberFormat="1" applyFont="1" applyFill="1" applyBorder="1" applyAlignment="1">
      <alignment vertical="center" wrapText="1"/>
    </xf>
    <xf numFmtId="178" fontId="1" fillId="0" borderId="14" xfId="0" applyNumberFormat="1" applyFont="1" applyFill="1" applyBorder="1" applyAlignment="1">
      <alignment horizontal="center" vertical="center" wrapText="1"/>
    </xf>
    <xf numFmtId="3" fontId="26" fillId="0" borderId="14"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top"/>
    </xf>
    <xf numFmtId="176" fontId="1" fillId="0" borderId="14" xfId="0" applyNumberFormat="1" applyFont="1" applyFill="1" applyBorder="1" applyAlignment="1">
      <alignment horizontal="center" vertical="center" wrapText="1"/>
    </xf>
    <xf numFmtId="2" fontId="22" fillId="0" borderId="10" xfId="53" applyNumberFormat="1" applyFont="1" applyFill="1" applyBorder="1" applyAlignment="1">
      <alignment horizontal="center" vertical="center" wrapText="1"/>
      <protection/>
    </xf>
    <xf numFmtId="172" fontId="1" fillId="0" borderId="14" xfId="0" applyNumberFormat="1" applyFont="1" applyFill="1" applyBorder="1" applyAlignment="1">
      <alignment horizontal="center" vertical="center" wrapText="1"/>
    </xf>
    <xf numFmtId="0" fontId="23" fillId="0" borderId="10" xfId="0" applyFont="1" applyFill="1" applyBorder="1" applyAlignment="1">
      <alignment horizontal="left" vertical="center" wrapText="1"/>
    </xf>
    <xf numFmtId="0" fontId="36" fillId="0" borderId="0" xfId="0" applyFont="1" applyAlignment="1">
      <alignment horizontal="center"/>
    </xf>
    <xf numFmtId="0" fontId="36"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1" fillId="0" borderId="0" xfId="0" applyFont="1" applyAlignment="1">
      <alignment horizontal="left" vertical="center" wrapText="1"/>
    </xf>
    <xf numFmtId="0" fontId="1" fillId="0" borderId="12" xfId="0" applyFont="1" applyFill="1" applyBorder="1" applyAlignment="1">
      <alignment horizontal="center"/>
    </xf>
    <xf numFmtId="0" fontId="2" fillId="0" borderId="0" xfId="0" applyFont="1" applyAlignment="1">
      <alignment horizontal="left" wrapText="1" indent="3"/>
    </xf>
    <xf numFmtId="0" fontId="22" fillId="0" borderId="15"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2" fillId="0" borderId="11"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8;&#1047;2017&#107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водная"/>
      <sheetName val="Титул"/>
      <sheetName val="Прил_1"/>
      <sheetName val="1"/>
      <sheetName val="2"/>
      <sheetName val="3"/>
      <sheetName val="Прил_2"/>
      <sheetName val="2.1"/>
      <sheetName val="2.2"/>
      <sheetName val="2.3"/>
      <sheetName val="2.4"/>
      <sheetName val="2.5"/>
      <sheetName val="2.6"/>
      <sheetName val="2.7"/>
      <sheetName val="2.8"/>
      <sheetName val="Прил_3"/>
      <sheetName val="3.1"/>
      <sheetName val="3.2"/>
      <sheetName val="3.3"/>
      <sheetName val="3.4"/>
      <sheetName val="3.5"/>
      <sheetName val="3.6 "/>
      <sheetName val="Ктер"/>
      <sheetName val="3.7"/>
      <sheetName val="3.9"/>
      <sheetName val="3.11"/>
      <sheetName val="3.13"/>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tomsbt.ru/kontakty/#mod_id"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view="pageBreakPreview" zoomScale="175" zoomScaleSheetLayoutView="175" zoomScalePageLayoutView="0" workbookViewId="0" topLeftCell="A1">
      <selection activeCell="B10" sqref="B10"/>
    </sheetView>
  </sheetViews>
  <sheetFormatPr defaultColWidth="9.00390625" defaultRowHeight="12.75"/>
  <cols>
    <col min="1" max="1" width="45.625" style="0" customWidth="1"/>
    <col min="2" max="2" width="56.875" style="0" customWidth="1"/>
  </cols>
  <sheetData>
    <row r="1" s="44" customFormat="1" ht="15">
      <c r="B1" s="45"/>
    </row>
    <row r="2" spans="1:2" s="46" customFormat="1" ht="15.75">
      <c r="A2" s="81" t="s">
        <v>156</v>
      </c>
      <c r="B2" s="81"/>
    </row>
    <row r="3" spans="1:2" s="46" customFormat="1" ht="15.75">
      <c r="A3" s="81" t="s">
        <v>183</v>
      </c>
      <c r="B3" s="81"/>
    </row>
    <row r="4" spans="1:2" s="46" customFormat="1" ht="37.5" customHeight="1">
      <c r="A4" s="82" t="s">
        <v>172</v>
      </c>
      <c r="B4" s="81"/>
    </row>
    <row r="5" s="44" customFormat="1" ht="15">
      <c r="B5" s="45"/>
    </row>
    <row r="6" s="44" customFormat="1" ht="15">
      <c r="B6" s="45"/>
    </row>
    <row r="7" s="44" customFormat="1" ht="15">
      <c r="B7" s="45"/>
    </row>
    <row r="8" s="44" customFormat="1" ht="15">
      <c r="B8"/>
    </row>
    <row r="9" s="44" customFormat="1" ht="15">
      <c r="B9" s="45"/>
    </row>
    <row r="10" s="44" customFormat="1" ht="15">
      <c r="B10" s="45"/>
    </row>
    <row r="11" s="44" customFormat="1" ht="15">
      <c r="B11" s="45"/>
    </row>
    <row r="12" s="44" customFormat="1" ht="15">
      <c r="B12" s="45"/>
    </row>
  </sheetData>
  <sheetProtection/>
  <mergeCells count="3">
    <mergeCell ref="A2:B2"/>
    <mergeCell ref="A3:B3"/>
    <mergeCell ref="A4:B4"/>
  </mergeCells>
  <printOptions/>
  <pageMargins left="0.7" right="0.7"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1">
      <selection activeCell="B10" sqref="B10"/>
    </sheetView>
  </sheetViews>
  <sheetFormatPr defaultColWidth="9.00390625" defaultRowHeight="12.75"/>
  <cols>
    <col min="1" max="1" width="45.625" style="0" customWidth="1"/>
    <col min="2" max="2" width="56.875" style="0" customWidth="1"/>
  </cols>
  <sheetData>
    <row r="1" s="44" customFormat="1" ht="51.75">
      <c r="B1" s="49" t="s">
        <v>177</v>
      </c>
    </row>
    <row r="2" s="44" customFormat="1" ht="15">
      <c r="B2" s="45"/>
    </row>
    <row r="3" spans="1:2" s="46" customFormat="1" ht="15.75">
      <c r="A3" s="46" t="s">
        <v>157</v>
      </c>
      <c r="B3" s="47"/>
    </row>
    <row r="4" s="44" customFormat="1" ht="15">
      <c r="B4" s="45"/>
    </row>
    <row r="5" spans="1:2" s="44" customFormat="1" ht="15">
      <c r="A5" s="50" t="s">
        <v>158</v>
      </c>
      <c r="B5" s="51" t="s">
        <v>174</v>
      </c>
    </row>
    <row r="6" spans="1:2" s="44" customFormat="1" ht="20.25" customHeight="1">
      <c r="A6" s="50" t="s">
        <v>159</v>
      </c>
      <c r="B6" s="51" t="s">
        <v>173</v>
      </c>
    </row>
    <row r="7" spans="1:2" s="44" customFormat="1" ht="15">
      <c r="A7" s="50" t="s">
        <v>160</v>
      </c>
      <c r="B7" s="51" t="s">
        <v>161</v>
      </c>
    </row>
    <row r="8" spans="1:2" s="44" customFormat="1" ht="15">
      <c r="A8" s="50" t="s">
        <v>162</v>
      </c>
      <c r="B8" s="51" t="str">
        <f>B7</f>
        <v>115114, г.Москва, ул.Летниковская, д.10, стр.4</v>
      </c>
    </row>
    <row r="9" spans="1:3" s="44" customFormat="1" ht="20.25" customHeight="1">
      <c r="A9" s="50" t="s">
        <v>163</v>
      </c>
      <c r="B9" s="52">
        <v>7704228075</v>
      </c>
      <c r="C9" s="48"/>
    </row>
    <row r="10" spans="1:3" s="44" customFormat="1" ht="20.25" customHeight="1">
      <c r="A10" s="50" t="s">
        <v>164</v>
      </c>
      <c r="B10" s="80">
        <v>770501001</v>
      </c>
      <c r="C10" s="48"/>
    </row>
    <row r="11" spans="1:2" s="44" customFormat="1" ht="20.25" customHeight="1">
      <c r="A11" s="50" t="s">
        <v>165</v>
      </c>
      <c r="B11" s="51" t="s">
        <v>184</v>
      </c>
    </row>
    <row r="12" spans="1:2" s="44" customFormat="1" ht="20.25" customHeight="1">
      <c r="A12" s="50" t="s">
        <v>166</v>
      </c>
      <c r="B12" s="54" t="s">
        <v>167</v>
      </c>
    </row>
    <row r="13" spans="1:2" s="44" customFormat="1" ht="15">
      <c r="A13" s="50" t="s">
        <v>168</v>
      </c>
      <c r="B13" s="51" t="s">
        <v>169</v>
      </c>
    </row>
    <row r="14" spans="1:2" s="44" customFormat="1" ht="15">
      <c r="A14" s="50" t="s">
        <v>170</v>
      </c>
      <c r="B14" s="51" t="s">
        <v>171</v>
      </c>
    </row>
    <row r="15" s="44" customFormat="1" ht="15">
      <c r="B15" s="45"/>
    </row>
    <row r="16" s="44" customFormat="1" ht="15">
      <c r="B16" s="45"/>
    </row>
    <row r="17" s="44" customFormat="1" ht="15">
      <c r="B17" s="45"/>
    </row>
    <row r="18" s="44" customFormat="1" ht="15">
      <c r="B18"/>
    </row>
    <row r="19" s="44" customFormat="1" ht="15">
      <c r="B19"/>
    </row>
    <row r="20" s="44" customFormat="1" ht="15">
      <c r="B20" s="45"/>
    </row>
    <row r="21" s="44" customFormat="1" ht="15">
      <c r="B21" s="45"/>
    </row>
    <row r="22" s="44" customFormat="1" ht="15">
      <c r="B22" s="45"/>
    </row>
    <row r="23" s="44" customFormat="1" ht="15">
      <c r="B23" s="45"/>
    </row>
  </sheetData>
  <sheetProtection/>
  <hyperlinks>
    <hyperlink ref="B12" r:id="rId1" display="http://atomsbt.ru/kontakty/#mod_id"/>
  </hyperlinks>
  <printOptions/>
  <pageMargins left="0.7" right="0.7" top="0.75" bottom="0.75" header="0.3" footer="0.3"/>
  <pageSetup horizontalDpi="600" verticalDpi="600" orientation="portrait" paperSize="9" scale="85" r:id="rId2"/>
</worksheet>
</file>

<file path=xl/worksheets/sheet3.xml><?xml version="1.0" encoding="utf-8"?>
<worksheet xmlns="http://schemas.openxmlformats.org/spreadsheetml/2006/main" xmlns:r="http://schemas.openxmlformats.org/officeDocument/2006/relationships">
  <dimension ref="A1:L110"/>
  <sheetViews>
    <sheetView view="pageBreakPreview" zoomScale="70" zoomScaleSheetLayoutView="70" zoomScalePageLayoutView="0" workbookViewId="0" topLeftCell="A1">
      <selection activeCell="J8" sqref="J8"/>
    </sheetView>
  </sheetViews>
  <sheetFormatPr defaultColWidth="9.00390625" defaultRowHeight="12.75"/>
  <cols>
    <col min="1" max="1" width="9.75390625" style="1" customWidth="1"/>
    <col min="2" max="2" width="64.00390625" style="1" customWidth="1"/>
    <col min="3" max="3" width="12.25390625" style="1" customWidth="1"/>
    <col min="4" max="4" width="29.75390625" style="1" customWidth="1"/>
    <col min="5" max="5" width="31.375" style="1" customWidth="1"/>
    <col min="6" max="6" width="27.75390625" style="1" customWidth="1"/>
    <col min="7" max="7" width="15.125" style="1" customWidth="1"/>
    <col min="8" max="8" width="12.75390625" style="1" customWidth="1"/>
    <col min="9" max="9" width="12.625" style="1" customWidth="1"/>
    <col min="10" max="10" width="16.75390625" style="1" customWidth="1"/>
    <col min="11" max="11" width="16.25390625" style="1" customWidth="1"/>
    <col min="12" max="12" width="15.875" style="1" customWidth="1"/>
    <col min="13" max="16384" width="9.125" style="1" customWidth="1"/>
  </cols>
  <sheetData>
    <row r="1" ht="54" customHeight="1">
      <c r="F1" s="14" t="s">
        <v>175</v>
      </c>
    </row>
    <row r="5" spans="1:6" ht="16.5">
      <c r="A5" s="83" t="s">
        <v>71</v>
      </c>
      <c r="B5" s="84"/>
      <c r="C5" s="84"/>
      <c r="D5" s="84"/>
      <c r="E5" s="84"/>
      <c r="F5" s="84"/>
    </row>
    <row r="6" spans="4:10" ht="15.75">
      <c r="D6" s="59"/>
      <c r="E6" s="59"/>
      <c r="F6" s="59"/>
      <c r="H6" s="29"/>
      <c r="J6" s="29"/>
    </row>
    <row r="7" spans="4:8" ht="15.75">
      <c r="D7" s="60"/>
      <c r="E7" s="60"/>
      <c r="F7" s="60"/>
      <c r="H7" s="28"/>
    </row>
    <row r="8" spans="1:6" s="17" customFormat="1" ht="47.25">
      <c r="A8" s="15" t="s">
        <v>16</v>
      </c>
      <c r="B8" s="16" t="s">
        <v>0</v>
      </c>
      <c r="C8" s="16" t="s">
        <v>72</v>
      </c>
      <c r="D8" s="16" t="s">
        <v>73</v>
      </c>
      <c r="E8" s="16" t="s">
        <v>180</v>
      </c>
      <c r="F8" s="16" t="s">
        <v>182</v>
      </c>
    </row>
    <row r="9" spans="1:6" s="18" customFormat="1" ht="15.75">
      <c r="A9" s="26">
        <v>1</v>
      </c>
      <c r="B9" s="27" t="s">
        <v>74</v>
      </c>
      <c r="C9" s="26"/>
      <c r="D9" s="30">
        <f>D11+D61+D74</f>
        <v>3144778.193</v>
      </c>
      <c r="E9" s="30">
        <f>E11+E61+E74</f>
        <v>3150886.000351471</v>
      </c>
      <c r="F9" s="30">
        <f>F11+F61+F74</f>
        <v>3177684.2</v>
      </c>
    </row>
    <row r="10" spans="1:6" s="18" customFormat="1" ht="15.75">
      <c r="A10" s="26"/>
      <c r="B10" s="27" t="s">
        <v>75</v>
      </c>
      <c r="C10" s="26"/>
      <c r="D10" s="31"/>
      <c r="E10" s="31"/>
      <c r="F10" s="31"/>
    </row>
    <row r="11" spans="1:6" s="18" customFormat="1" ht="15.75">
      <c r="A11" s="26" t="s">
        <v>2</v>
      </c>
      <c r="B11" s="27" t="s">
        <v>76</v>
      </c>
      <c r="C11" s="26" t="s">
        <v>77</v>
      </c>
      <c r="D11" s="32">
        <f>D12+D15</f>
        <v>894076.6410000001</v>
      </c>
      <c r="E11" s="32">
        <f>E12+E15</f>
        <v>898000.8003514712</v>
      </c>
      <c r="F11" s="32">
        <f>F12+F15</f>
        <v>916932.0000000001</v>
      </c>
    </row>
    <row r="12" spans="1:6" s="18" customFormat="1" ht="15.75">
      <c r="A12" s="26" t="s">
        <v>78</v>
      </c>
      <c r="B12" s="27" t="s">
        <v>79</v>
      </c>
      <c r="C12" s="26" t="s">
        <v>77</v>
      </c>
      <c r="D12" s="31">
        <f>D13+D14</f>
        <v>0</v>
      </c>
      <c r="E12" s="31">
        <v>0</v>
      </c>
      <c r="F12" s="31">
        <f>F13+F14</f>
        <v>0</v>
      </c>
    </row>
    <row r="13" spans="1:6" s="18" customFormat="1" ht="15.75">
      <c r="A13" s="26"/>
      <c r="B13" s="27" t="s">
        <v>80</v>
      </c>
      <c r="C13" s="26" t="s">
        <v>77</v>
      </c>
      <c r="D13" s="31">
        <v>0</v>
      </c>
      <c r="E13" s="31">
        <v>0</v>
      </c>
      <c r="F13" s="31">
        <v>0</v>
      </c>
    </row>
    <row r="14" spans="1:6" s="18" customFormat="1" ht="15.75">
      <c r="A14" s="26"/>
      <c r="B14" s="27" t="s">
        <v>81</v>
      </c>
      <c r="C14" s="26" t="s">
        <v>77</v>
      </c>
      <c r="D14" s="31">
        <v>0</v>
      </c>
      <c r="E14" s="31">
        <v>0</v>
      </c>
      <c r="F14" s="31">
        <v>0</v>
      </c>
    </row>
    <row r="15" spans="1:6" s="18" customFormat="1" ht="15.75">
      <c r="A15" s="26" t="s">
        <v>82</v>
      </c>
      <c r="B15" s="27" t="s">
        <v>83</v>
      </c>
      <c r="C15" s="26" t="s">
        <v>77</v>
      </c>
      <c r="D15" s="32">
        <f>D16+D17</f>
        <v>894076.6410000001</v>
      </c>
      <c r="E15" s="32">
        <f>E16+E17</f>
        <v>898000.8003514712</v>
      </c>
      <c r="F15" s="32">
        <f>F16+F17</f>
        <v>916932.0000000001</v>
      </c>
    </row>
    <row r="16" spans="1:6" s="18" customFormat="1" ht="15.75">
      <c r="A16" s="26"/>
      <c r="B16" s="27" t="s">
        <v>80</v>
      </c>
      <c r="C16" s="26" t="s">
        <v>77</v>
      </c>
      <c r="D16" s="31">
        <f aca="true" t="shared" si="0" ref="D16:F17">D24+D31+D38+D45+D52+D59</f>
        <v>456286.081</v>
      </c>
      <c r="E16" s="31">
        <f t="shared" si="0"/>
        <v>472964.0001368796</v>
      </c>
      <c r="F16" s="31">
        <f t="shared" si="0"/>
        <v>472865.0000000001</v>
      </c>
    </row>
    <row r="17" spans="1:6" s="18" customFormat="1" ht="15.75">
      <c r="A17" s="26"/>
      <c r="B17" s="27" t="s">
        <v>81</v>
      </c>
      <c r="C17" s="26" t="s">
        <v>77</v>
      </c>
      <c r="D17" s="31">
        <f t="shared" si="0"/>
        <v>437790.56000000006</v>
      </c>
      <c r="E17" s="31">
        <f t="shared" si="0"/>
        <v>425036.8002145915</v>
      </c>
      <c r="F17" s="31">
        <f t="shared" si="0"/>
        <v>444067</v>
      </c>
    </row>
    <row r="18" spans="1:6" s="18" customFormat="1" ht="15.75">
      <c r="A18" s="26"/>
      <c r="B18" s="27" t="s">
        <v>75</v>
      </c>
      <c r="C18" s="26" t="s">
        <v>77</v>
      </c>
      <c r="D18" s="31"/>
      <c r="E18" s="31"/>
      <c r="F18" s="31"/>
    </row>
    <row r="19" spans="1:6" s="19" customFormat="1" ht="63">
      <c r="A19" s="26" t="s">
        <v>84</v>
      </c>
      <c r="B19" s="27" t="s">
        <v>85</v>
      </c>
      <c r="C19" s="26" t="s">
        <v>77</v>
      </c>
      <c r="D19" s="30">
        <f>D20+D23</f>
        <v>379634.484</v>
      </c>
      <c r="E19" s="30">
        <f>E20+E23</f>
        <v>426576.7577244269</v>
      </c>
      <c r="F19" s="30">
        <f>F20+F23</f>
        <v>435590.2570574363</v>
      </c>
    </row>
    <row r="20" spans="1:6" s="18" customFormat="1" ht="15.75">
      <c r="A20" s="26" t="s">
        <v>86</v>
      </c>
      <c r="B20" s="27" t="s">
        <v>79</v>
      </c>
      <c r="C20" s="26" t="s">
        <v>77</v>
      </c>
      <c r="D20" s="31">
        <f>D21+D22</f>
        <v>0</v>
      </c>
      <c r="E20" s="31">
        <f>E21+E22</f>
        <v>0</v>
      </c>
      <c r="F20" s="31">
        <f>F21+F22</f>
        <v>0</v>
      </c>
    </row>
    <row r="21" spans="1:8" s="18" customFormat="1" ht="15.75">
      <c r="A21" s="26"/>
      <c r="B21" s="27" t="s">
        <v>80</v>
      </c>
      <c r="C21" s="26" t="s">
        <v>77</v>
      </c>
      <c r="D21" s="31">
        <v>0</v>
      </c>
      <c r="E21" s="31">
        <v>0</v>
      </c>
      <c r="F21" s="31">
        <v>0</v>
      </c>
      <c r="G21" s="55"/>
      <c r="H21" s="56"/>
    </row>
    <row r="22" spans="1:8" s="18" customFormat="1" ht="15.75">
      <c r="A22" s="26"/>
      <c r="B22" s="27" t="s">
        <v>81</v>
      </c>
      <c r="C22" s="26" t="s">
        <v>77</v>
      </c>
      <c r="D22" s="31">
        <v>0</v>
      </c>
      <c r="E22" s="31">
        <v>0</v>
      </c>
      <c r="F22" s="31">
        <v>0</v>
      </c>
      <c r="G22" s="55"/>
      <c r="H22" s="56"/>
    </row>
    <row r="23" spans="1:8" s="18" customFormat="1" ht="15.75">
      <c r="A23" s="26" t="s">
        <v>87</v>
      </c>
      <c r="B23" s="27" t="s">
        <v>83</v>
      </c>
      <c r="C23" s="26" t="s">
        <v>77</v>
      </c>
      <c r="D23" s="31">
        <f>D24+D25</f>
        <v>379634.484</v>
      </c>
      <c r="E23" s="31">
        <f>E24+E25</f>
        <v>426576.7577244269</v>
      </c>
      <c r="F23" s="31">
        <f>F24+F25</f>
        <v>435590.2570574363</v>
      </c>
      <c r="G23" s="55"/>
      <c r="H23" s="56"/>
    </row>
    <row r="24" spans="1:7" s="18" customFormat="1" ht="15.75">
      <c r="A24" s="26"/>
      <c r="B24" s="27" t="s">
        <v>80</v>
      </c>
      <c r="C24" s="26" t="s">
        <v>77</v>
      </c>
      <c r="D24" s="31">
        <v>192012.856</v>
      </c>
      <c r="E24" s="31">
        <v>224213.31498886406</v>
      </c>
      <c r="F24" s="31">
        <v>224166.38298374802</v>
      </c>
      <c r="G24" s="55"/>
    </row>
    <row r="25" spans="1:7" s="18" customFormat="1" ht="15.75">
      <c r="A25" s="26"/>
      <c r="B25" s="27" t="s">
        <v>81</v>
      </c>
      <c r="C25" s="26" t="s">
        <v>77</v>
      </c>
      <c r="D25" s="31">
        <v>187621.628</v>
      </c>
      <c r="E25" s="31">
        <v>202363.44273556283</v>
      </c>
      <c r="F25" s="31">
        <v>211423.87407368823</v>
      </c>
      <c r="G25" s="55"/>
    </row>
    <row r="26" spans="1:6" s="18" customFormat="1" ht="47.25">
      <c r="A26" s="26" t="s">
        <v>88</v>
      </c>
      <c r="B26" s="27" t="s">
        <v>89</v>
      </c>
      <c r="C26" s="26" t="s">
        <v>77</v>
      </c>
      <c r="D26" s="30">
        <f>D27+D30</f>
        <v>32804.992</v>
      </c>
      <c r="E26" s="30">
        <f>E27+E30</f>
        <v>141388.39347049413</v>
      </c>
      <c r="F26" s="30">
        <f>F27+F30</f>
        <v>144497.57137364085</v>
      </c>
    </row>
    <row r="27" spans="1:6" s="18" customFormat="1" ht="15.75">
      <c r="A27" s="26" t="s">
        <v>90</v>
      </c>
      <c r="B27" s="27" t="s">
        <v>79</v>
      </c>
      <c r="C27" s="26" t="s">
        <v>77</v>
      </c>
      <c r="D27" s="31">
        <f>D28+D29</f>
        <v>0</v>
      </c>
      <c r="E27" s="31">
        <f>E28+E29</f>
        <v>0</v>
      </c>
      <c r="F27" s="31">
        <f>F28+F29</f>
        <v>0</v>
      </c>
    </row>
    <row r="28" spans="1:6" s="18" customFormat="1" ht="15.75">
      <c r="A28" s="26"/>
      <c r="B28" s="27" t="s">
        <v>80</v>
      </c>
      <c r="C28" s="26" t="s">
        <v>77</v>
      </c>
      <c r="D28" s="31">
        <v>0</v>
      </c>
      <c r="E28" s="31">
        <v>0</v>
      </c>
      <c r="F28" s="31">
        <v>0</v>
      </c>
    </row>
    <row r="29" spans="1:6" s="18" customFormat="1" ht="15.75">
      <c r="A29" s="26"/>
      <c r="B29" s="27" t="s">
        <v>81</v>
      </c>
      <c r="C29" s="26" t="s">
        <v>77</v>
      </c>
      <c r="D29" s="31">
        <v>0</v>
      </c>
      <c r="E29" s="31">
        <v>0</v>
      </c>
      <c r="F29" s="31">
        <v>0</v>
      </c>
    </row>
    <row r="30" spans="1:6" s="18" customFormat="1" ht="15.75">
      <c r="A30" s="26" t="s">
        <v>91</v>
      </c>
      <c r="B30" s="27" t="s">
        <v>83</v>
      </c>
      <c r="C30" s="26" t="s">
        <v>77</v>
      </c>
      <c r="D30" s="31">
        <f>D31+D32</f>
        <v>32804.992</v>
      </c>
      <c r="E30" s="31">
        <f>E31+E32</f>
        <v>141388.39347049413</v>
      </c>
      <c r="F30" s="31">
        <f>F31+F32</f>
        <v>144497.57137364085</v>
      </c>
    </row>
    <row r="31" spans="1:7" s="18" customFormat="1" ht="15.75">
      <c r="A31" s="26"/>
      <c r="B31" s="27" t="s">
        <v>80</v>
      </c>
      <c r="C31" s="26" t="s">
        <v>77</v>
      </c>
      <c r="D31" s="31">
        <v>16198.234</v>
      </c>
      <c r="E31" s="31">
        <v>71610.56156340157</v>
      </c>
      <c r="F31" s="31">
        <v>71595.57214476769</v>
      </c>
      <c r="G31" s="55"/>
    </row>
    <row r="32" spans="1:7" s="18" customFormat="1" ht="15.75">
      <c r="A32" s="26"/>
      <c r="B32" s="27" t="s">
        <v>81</v>
      </c>
      <c r="C32" s="26" t="s">
        <v>77</v>
      </c>
      <c r="D32" s="31">
        <v>16606.758</v>
      </c>
      <c r="E32" s="31">
        <v>69777.83190709255</v>
      </c>
      <c r="F32" s="31">
        <v>72901.99922887317</v>
      </c>
      <c r="G32" s="55"/>
    </row>
    <row r="33" spans="1:7" s="18" customFormat="1" ht="63">
      <c r="A33" s="26" t="s">
        <v>92</v>
      </c>
      <c r="B33" s="27" t="s">
        <v>93</v>
      </c>
      <c r="C33" s="26" t="s">
        <v>77</v>
      </c>
      <c r="D33" s="30">
        <f>D34+D37</f>
        <v>0</v>
      </c>
      <c r="E33" s="30">
        <f>E34+E37</f>
        <v>0</v>
      </c>
      <c r="F33" s="30">
        <f>F34+F37</f>
        <v>0</v>
      </c>
      <c r="G33" s="55"/>
    </row>
    <row r="34" spans="1:7" s="18" customFormat="1" ht="15.75">
      <c r="A34" s="26" t="s">
        <v>94</v>
      </c>
      <c r="B34" s="27" t="s">
        <v>79</v>
      </c>
      <c r="C34" s="26" t="s">
        <v>77</v>
      </c>
      <c r="D34" s="31">
        <f>D35+D36</f>
        <v>0</v>
      </c>
      <c r="E34" s="31">
        <f>E35+E36</f>
        <v>0</v>
      </c>
      <c r="F34" s="31">
        <f>F35+F36</f>
        <v>0</v>
      </c>
      <c r="G34" s="55"/>
    </row>
    <row r="35" spans="1:7" s="18" customFormat="1" ht="15.75">
      <c r="A35" s="26"/>
      <c r="B35" s="27" t="s">
        <v>80</v>
      </c>
      <c r="C35" s="26" t="s">
        <v>77</v>
      </c>
      <c r="D35" s="31">
        <v>0</v>
      </c>
      <c r="E35" s="31">
        <v>0</v>
      </c>
      <c r="F35" s="31">
        <v>0</v>
      </c>
      <c r="G35" s="55"/>
    </row>
    <row r="36" spans="1:7" s="18" customFormat="1" ht="15.75">
      <c r="A36" s="26"/>
      <c r="B36" s="27" t="s">
        <v>81</v>
      </c>
      <c r="C36" s="26" t="s">
        <v>77</v>
      </c>
      <c r="D36" s="31">
        <v>0</v>
      </c>
      <c r="E36" s="31">
        <v>0</v>
      </c>
      <c r="F36" s="31">
        <v>0</v>
      </c>
      <c r="G36" s="55"/>
    </row>
    <row r="37" spans="1:7" s="18" customFormat="1" ht="15.75">
      <c r="A37" s="26" t="s">
        <v>95</v>
      </c>
      <c r="B37" s="27" t="s">
        <v>83</v>
      </c>
      <c r="C37" s="26" t="s">
        <v>77</v>
      </c>
      <c r="D37" s="31">
        <f>D38+D39</f>
        <v>0</v>
      </c>
      <c r="E37" s="31">
        <f>E38+E39</f>
        <v>0</v>
      </c>
      <c r="F37" s="31">
        <f>F38+F39</f>
        <v>0</v>
      </c>
      <c r="G37" s="55"/>
    </row>
    <row r="38" spans="1:7" s="18" customFormat="1" ht="15.75">
      <c r="A38" s="26"/>
      <c r="B38" s="27" t="s">
        <v>80</v>
      </c>
      <c r="C38" s="26" t="s">
        <v>77</v>
      </c>
      <c r="D38" s="31">
        <v>0</v>
      </c>
      <c r="E38" s="31">
        <v>0</v>
      </c>
      <c r="F38" s="31">
        <v>0</v>
      </c>
      <c r="G38" s="55"/>
    </row>
    <row r="39" spans="1:7" s="18" customFormat="1" ht="15.75">
      <c r="A39" s="26"/>
      <c r="B39" s="27" t="s">
        <v>81</v>
      </c>
      <c r="C39" s="26" t="s">
        <v>77</v>
      </c>
      <c r="D39" s="31">
        <v>0</v>
      </c>
      <c r="E39" s="31">
        <v>0</v>
      </c>
      <c r="F39" s="31">
        <v>0</v>
      </c>
      <c r="G39" s="55"/>
    </row>
    <row r="40" spans="1:7" s="18" customFormat="1" ht="63">
      <c r="A40" s="26" t="s">
        <v>96</v>
      </c>
      <c r="B40" s="27" t="s">
        <v>97</v>
      </c>
      <c r="C40" s="26" t="s">
        <v>77</v>
      </c>
      <c r="D40" s="30">
        <f>D41+D44</f>
        <v>0</v>
      </c>
      <c r="E40" s="30">
        <f>E41+E44</f>
        <v>0</v>
      </c>
      <c r="F40" s="30">
        <f>F41+F44</f>
        <v>0</v>
      </c>
      <c r="G40" s="55"/>
    </row>
    <row r="41" spans="1:7" s="18" customFormat="1" ht="15.75">
      <c r="A41" s="26" t="s">
        <v>98</v>
      </c>
      <c r="B41" s="27" t="s">
        <v>79</v>
      </c>
      <c r="C41" s="26" t="s">
        <v>77</v>
      </c>
      <c r="D41" s="31">
        <f>D42+D43</f>
        <v>0</v>
      </c>
      <c r="E41" s="31">
        <f>E42+E43</f>
        <v>0</v>
      </c>
      <c r="F41" s="31">
        <f>F42+F43</f>
        <v>0</v>
      </c>
      <c r="G41" s="55"/>
    </row>
    <row r="42" spans="1:7" s="18" customFormat="1" ht="15.75">
      <c r="A42" s="26"/>
      <c r="B42" s="27" t="s">
        <v>80</v>
      </c>
      <c r="C42" s="26" t="s">
        <v>77</v>
      </c>
      <c r="D42" s="31">
        <v>0</v>
      </c>
      <c r="E42" s="31">
        <v>0</v>
      </c>
      <c r="F42" s="31">
        <v>0</v>
      </c>
      <c r="G42" s="55"/>
    </row>
    <row r="43" spans="1:7" s="18" customFormat="1" ht="15.75">
      <c r="A43" s="26"/>
      <c r="B43" s="27" t="s">
        <v>81</v>
      </c>
      <c r="C43" s="26" t="s">
        <v>77</v>
      </c>
      <c r="D43" s="31">
        <v>0</v>
      </c>
      <c r="E43" s="31">
        <v>0</v>
      </c>
      <c r="F43" s="31">
        <v>0</v>
      </c>
      <c r="G43" s="55"/>
    </row>
    <row r="44" spans="1:7" s="18" customFormat="1" ht="15.75">
      <c r="A44" s="26" t="s">
        <v>99</v>
      </c>
      <c r="B44" s="27" t="s">
        <v>83</v>
      </c>
      <c r="C44" s="26" t="s">
        <v>77</v>
      </c>
      <c r="D44" s="31">
        <f>D45+D46</f>
        <v>0</v>
      </c>
      <c r="E44" s="31">
        <f>E45+E46</f>
        <v>0</v>
      </c>
      <c r="F44" s="31">
        <f>F45+F46</f>
        <v>0</v>
      </c>
      <c r="G44" s="55"/>
    </row>
    <row r="45" spans="1:7" ht="15.75">
      <c r="A45" s="26"/>
      <c r="B45" s="27" t="s">
        <v>80</v>
      </c>
      <c r="C45" s="26" t="s">
        <v>77</v>
      </c>
      <c r="D45" s="31">
        <v>0</v>
      </c>
      <c r="E45" s="31">
        <v>0</v>
      </c>
      <c r="F45" s="31">
        <v>0</v>
      </c>
      <c r="G45" s="55"/>
    </row>
    <row r="46" spans="1:7" s="3" customFormat="1" ht="15.75">
      <c r="A46" s="26"/>
      <c r="B46" s="27" t="s">
        <v>81</v>
      </c>
      <c r="C46" s="26" t="s">
        <v>77</v>
      </c>
      <c r="D46" s="31">
        <v>0</v>
      </c>
      <c r="E46" s="31">
        <v>0</v>
      </c>
      <c r="F46" s="31">
        <v>0</v>
      </c>
      <c r="G46" s="55"/>
    </row>
    <row r="47" spans="1:7" s="3" customFormat="1" ht="31.5">
      <c r="A47" s="26" t="s">
        <v>100</v>
      </c>
      <c r="B47" s="27" t="s">
        <v>101</v>
      </c>
      <c r="C47" s="26" t="s">
        <v>77</v>
      </c>
      <c r="D47" s="30">
        <f>D48+D51</f>
        <v>303150.055</v>
      </c>
      <c r="E47" s="30">
        <f>E48+E51</f>
        <v>301856.5335550003</v>
      </c>
      <c r="F47" s="30">
        <f>F48+F51</f>
        <v>308070.9980744381</v>
      </c>
      <c r="G47" s="55"/>
    </row>
    <row r="48" spans="1:7" s="3" customFormat="1" ht="15.75">
      <c r="A48" s="26" t="s">
        <v>102</v>
      </c>
      <c r="B48" s="27" t="s">
        <v>79</v>
      </c>
      <c r="C48" s="26" t="s">
        <v>77</v>
      </c>
      <c r="D48" s="31">
        <f>D49+D50</f>
        <v>0</v>
      </c>
      <c r="E48" s="31">
        <f>E49+E50</f>
        <v>0</v>
      </c>
      <c r="F48" s="31">
        <f>F49+F50</f>
        <v>0</v>
      </c>
      <c r="G48" s="55"/>
    </row>
    <row r="49" spans="1:7" s="3" customFormat="1" ht="15.75">
      <c r="A49" s="26"/>
      <c r="B49" s="27" t="s">
        <v>80</v>
      </c>
      <c r="C49" s="26" t="s">
        <v>77</v>
      </c>
      <c r="D49" s="31">
        <v>0</v>
      </c>
      <c r="E49" s="31">
        <v>0</v>
      </c>
      <c r="F49" s="31">
        <v>0</v>
      </c>
      <c r="G49" s="55"/>
    </row>
    <row r="50" spans="1:7" ht="15.75">
      <c r="A50" s="26"/>
      <c r="B50" s="27" t="s">
        <v>81</v>
      </c>
      <c r="C50" s="26" t="s">
        <v>77</v>
      </c>
      <c r="D50" s="31">
        <v>0</v>
      </c>
      <c r="E50" s="31">
        <v>0</v>
      </c>
      <c r="F50" s="31">
        <v>0</v>
      </c>
      <c r="G50" s="55"/>
    </row>
    <row r="51" spans="1:7" ht="15.75">
      <c r="A51" s="26" t="s">
        <v>103</v>
      </c>
      <c r="B51" s="27" t="s">
        <v>83</v>
      </c>
      <c r="C51" s="26" t="s">
        <v>77</v>
      </c>
      <c r="D51" s="31">
        <f>D52+D53</f>
        <v>303150.055</v>
      </c>
      <c r="E51" s="31">
        <f>E52+E53</f>
        <v>301856.5335550003</v>
      </c>
      <c r="F51" s="31">
        <f>F52+F53</f>
        <v>308070.9980744381</v>
      </c>
      <c r="G51" s="55"/>
    </row>
    <row r="52" spans="1:7" ht="15.75">
      <c r="A52" s="26"/>
      <c r="B52" s="27" t="s">
        <v>80</v>
      </c>
      <c r="C52" s="26" t="s">
        <v>77</v>
      </c>
      <c r="D52" s="31">
        <v>156575.529</v>
      </c>
      <c r="E52" s="31">
        <v>162298.59200538674</v>
      </c>
      <c r="F52" s="31">
        <v>162264.61990006955</v>
      </c>
      <c r="G52" s="55"/>
    </row>
    <row r="53" spans="1:7" ht="15.75">
      <c r="A53" s="26"/>
      <c r="B53" s="27" t="s">
        <v>81</v>
      </c>
      <c r="C53" s="26" t="s">
        <v>77</v>
      </c>
      <c r="D53" s="31">
        <v>146574.52599999998</v>
      </c>
      <c r="E53" s="31">
        <v>139557.94154961358</v>
      </c>
      <c r="F53" s="31">
        <v>145806.37817436855</v>
      </c>
      <c r="G53" s="55"/>
    </row>
    <row r="54" spans="1:7" ht="15.75">
      <c r="A54" s="26" t="s">
        <v>104</v>
      </c>
      <c r="B54" s="27" t="s">
        <v>105</v>
      </c>
      <c r="C54" s="26" t="s">
        <v>77</v>
      </c>
      <c r="D54" s="32">
        <f>D55+D58</f>
        <v>178487.11000000002</v>
      </c>
      <c r="E54" s="32">
        <f>E55+E58</f>
        <v>28179.115601549805</v>
      </c>
      <c r="F54" s="32">
        <f>F55+F58</f>
        <v>28773.173494484843</v>
      </c>
      <c r="G54" s="55"/>
    </row>
    <row r="55" spans="1:7" ht="15.75">
      <c r="A55" s="26" t="s">
        <v>106</v>
      </c>
      <c r="B55" s="27" t="s">
        <v>79</v>
      </c>
      <c r="C55" s="26" t="s">
        <v>77</v>
      </c>
      <c r="D55" s="31">
        <f>D56+D57</f>
        <v>0</v>
      </c>
      <c r="E55" s="31">
        <f>E56+E57</f>
        <v>0</v>
      </c>
      <c r="F55" s="31">
        <f>F56+F57</f>
        <v>0</v>
      </c>
      <c r="G55" s="55"/>
    </row>
    <row r="56" spans="1:7" ht="15.75">
      <c r="A56" s="26"/>
      <c r="B56" s="27" t="s">
        <v>80</v>
      </c>
      <c r="C56" s="26" t="s">
        <v>77</v>
      </c>
      <c r="D56" s="31">
        <v>0</v>
      </c>
      <c r="E56" s="31">
        <v>0</v>
      </c>
      <c r="F56" s="31">
        <v>0</v>
      </c>
      <c r="G56" s="55"/>
    </row>
    <row r="57" spans="1:7" ht="15.75">
      <c r="A57" s="26"/>
      <c r="B57" s="27" t="s">
        <v>81</v>
      </c>
      <c r="C57" s="26" t="s">
        <v>77</v>
      </c>
      <c r="D57" s="31">
        <v>0</v>
      </c>
      <c r="E57" s="31">
        <v>0</v>
      </c>
      <c r="F57" s="31">
        <v>0</v>
      </c>
      <c r="G57" s="55"/>
    </row>
    <row r="58" spans="1:7" ht="15.75">
      <c r="A58" s="26" t="s">
        <v>107</v>
      </c>
      <c r="B58" s="27" t="s">
        <v>83</v>
      </c>
      <c r="C58" s="26" t="s">
        <v>77</v>
      </c>
      <c r="D58" s="31">
        <f>D59+D60</f>
        <v>178487.11000000002</v>
      </c>
      <c r="E58" s="31">
        <f>E59+E60</f>
        <v>28179.115601549805</v>
      </c>
      <c r="F58" s="31">
        <f>F59+F60</f>
        <v>28773.173494484843</v>
      </c>
      <c r="G58" s="55"/>
    </row>
    <row r="59" spans="1:7" ht="15.75">
      <c r="A59" s="26"/>
      <c r="B59" s="27" t="s">
        <v>80</v>
      </c>
      <c r="C59" s="26" t="s">
        <v>77</v>
      </c>
      <c r="D59" s="31">
        <v>91499.462</v>
      </c>
      <c r="E59" s="31">
        <v>14841.531579227318</v>
      </c>
      <c r="F59" s="31">
        <v>14838.424971414837</v>
      </c>
      <c r="G59" s="55"/>
    </row>
    <row r="60" spans="1:7" ht="15.75">
      <c r="A60" s="26"/>
      <c r="B60" s="27" t="s">
        <v>81</v>
      </c>
      <c r="C60" s="26" t="s">
        <v>77</v>
      </c>
      <c r="D60" s="31">
        <v>86987.64800000002</v>
      </c>
      <c r="E60" s="31">
        <v>13337.58402232249</v>
      </c>
      <c r="F60" s="31">
        <v>13934.748523070008</v>
      </c>
      <c r="G60" s="55"/>
    </row>
    <row r="61" spans="1:7" ht="47.25">
      <c r="A61" s="26" t="s">
        <v>3</v>
      </c>
      <c r="B61" s="27" t="s">
        <v>108</v>
      </c>
      <c r="C61" s="26" t="s">
        <v>77</v>
      </c>
      <c r="D61" s="30">
        <f>D62+D65+D68+D71</f>
        <v>1563696.47</v>
      </c>
      <c r="E61" s="30">
        <f>E62+E65+E68+E71</f>
        <v>1580753</v>
      </c>
      <c r="F61" s="30">
        <f>F62+F65+F68+F71</f>
        <v>1588620</v>
      </c>
      <c r="G61" s="55"/>
    </row>
    <row r="62" spans="1:7" ht="15.75">
      <c r="A62" s="26"/>
      <c r="B62" s="27" t="s">
        <v>18</v>
      </c>
      <c r="C62" s="26" t="s">
        <v>77</v>
      </c>
      <c r="D62" s="31">
        <f>D63+D64</f>
        <v>508042.918</v>
      </c>
      <c r="E62" s="31">
        <f>E63+E64</f>
        <v>501727.4809138029</v>
      </c>
      <c r="F62" s="31">
        <f>F63+F64</f>
        <v>504056.8420195595</v>
      </c>
      <c r="G62" s="55"/>
    </row>
    <row r="63" spans="1:7" ht="15.75">
      <c r="A63" s="26"/>
      <c r="B63" s="27" t="s">
        <v>80</v>
      </c>
      <c r="C63" s="26" t="s">
        <v>77</v>
      </c>
      <c r="D63" s="31">
        <v>259469.841</v>
      </c>
      <c r="E63" s="31">
        <v>263934.20791380294</v>
      </c>
      <c r="F63" s="31">
        <v>263605.43283046124</v>
      </c>
      <c r="G63" s="55"/>
    </row>
    <row r="64" spans="1:7" ht="15.75">
      <c r="A64" s="26"/>
      <c r="B64" s="27" t="s">
        <v>81</v>
      </c>
      <c r="C64" s="26" t="s">
        <v>77</v>
      </c>
      <c r="D64" s="31">
        <v>248573.07700000002</v>
      </c>
      <c r="E64" s="31">
        <v>237793.273</v>
      </c>
      <c r="F64" s="31">
        <v>240451.40918909828</v>
      </c>
      <c r="G64" s="55"/>
    </row>
    <row r="65" spans="1:7" ht="15.75">
      <c r="A65" s="26"/>
      <c r="B65" s="27" t="s">
        <v>19</v>
      </c>
      <c r="C65" s="26" t="s">
        <v>77</v>
      </c>
      <c r="D65" s="31">
        <f>D66+D67</f>
        <v>418531.536</v>
      </c>
      <c r="E65" s="31">
        <f>E66+E67</f>
        <v>416393.3178896237</v>
      </c>
      <c r="F65" s="31">
        <f>F66+F67</f>
        <v>418404.8420230518</v>
      </c>
      <c r="G65" s="55"/>
    </row>
    <row r="66" spans="1:7" ht="15.75">
      <c r="A66" s="26"/>
      <c r="B66" s="27" t="s">
        <v>80</v>
      </c>
      <c r="C66" s="26" t="s">
        <v>77</v>
      </c>
      <c r="D66" s="31">
        <v>209139.96600000001</v>
      </c>
      <c r="E66" s="31">
        <v>212738.37088962374</v>
      </c>
      <c r="F66" s="31">
        <v>212473.36895534603</v>
      </c>
      <c r="G66" s="55"/>
    </row>
    <row r="67" spans="1:7" ht="15.75">
      <c r="A67" s="26"/>
      <c r="B67" s="27" t="s">
        <v>81</v>
      </c>
      <c r="C67" s="26" t="s">
        <v>77</v>
      </c>
      <c r="D67" s="31">
        <v>209391.57</v>
      </c>
      <c r="E67" s="31">
        <v>203654.947</v>
      </c>
      <c r="F67" s="31">
        <v>205931.4730677058</v>
      </c>
      <c r="G67" s="55"/>
    </row>
    <row r="68" spans="1:7" ht="15.75">
      <c r="A68" s="26"/>
      <c r="B68" s="27" t="s">
        <v>20</v>
      </c>
      <c r="C68" s="26" t="s">
        <v>77</v>
      </c>
      <c r="D68" s="31">
        <f>D69+D70</f>
        <v>451303.269</v>
      </c>
      <c r="E68" s="31">
        <f>E69+E70</f>
        <v>459155.9865281421</v>
      </c>
      <c r="F68" s="31">
        <f>F69+F70</f>
        <v>461653.1783546116</v>
      </c>
      <c r="G68" s="55"/>
    </row>
    <row r="69" spans="1:7" ht="15.75">
      <c r="A69" s="26"/>
      <c r="B69" s="27" t="s">
        <v>80</v>
      </c>
      <c r="C69" s="26" t="s">
        <v>77</v>
      </c>
      <c r="D69" s="31">
        <v>208534.507</v>
      </c>
      <c r="E69" s="31">
        <v>212122.4945281421</v>
      </c>
      <c r="F69" s="31">
        <v>211858.25977294162</v>
      </c>
      <c r="G69" s="55"/>
    </row>
    <row r="70" spans="1:7" ht="15.75">
      <c r="A70" s="26"/>
      <c r="B70" s="27" t="s">
        <v>81</v>
      </c>
      <c r="C70" s="26" t="s">
        <v>77</v>
      </c>
      <c r="D70" s="31">
        <v>242768.762</v>
      </c>
      <c r="E70" s="31">
        <v>247033.492</v>
      </c>
      <c r="F70" s="31">
        <v>249794.91858167003</v>
      </c>
      <c r="G70" s="55"/>
    </row>
    <row r="71" spans="1:7" ht="15.75">
      <c r="A71" s="26"/>
      <c r="B71" s="27" t="s">
        <v>21</v>
      </c>
      <c r="C71" s="26" t="s">
        <v>77</v>
      </c>
      <c r="D71" s="31">
        <f>D72+D73</f>
        <v>185818.747</v>
      </c>
      <c r="E71" s="31">
        <f>E72+E73</f>
        <v>203476.21466843126</v>
      </c>
      <c r="F71" s="31">
        <f>F72+F73</f>
        <v>204505.137602777</v>
      </c>
      <c r="G71" s="55"/>
    </row>
    <row r="72" spans="1:7" ht="15.75">
      <c r="A72" s="26"/>
      <c r="B72" s="27" t="s">
        <v>80</v>
      </c>
      <c r="C72" s="26" t="s">
        <v>77</v>
      </c>
      <c r="D72" s="31">
        <v>98561.99600000001</v>
      </c>
      <c r="E72" s="31">
        <v>100257.82666843127</v>
      </c>
      <c r="F72" s="31">
        <v>100132.93844125104</v>
      </c>
      <c r="G72" s="55"/>
    </row>
    <row r="73" spans="1:7" ht="15.75">
      <c r="A73" s="26"/>
      <c r="B73" s="27" t="s">
        <v>81</v>
      </c>
      <c r="C73" s="26" t="s">
        <v>77</v>
      </c>
      <c r="D73" s="31">
        <v>87256.75099999999</v>
      </c>
      <c r="E73" s="31">
        <v>103218.388</v>
      </c>
      <c r="F73" s="31">
        <v>104372.19916152595</v>
      </c>
      <c r="G73" s="55"/>
    </row>
    <row r="74" spans="1:7" ht="47.25">
      <c r="A74" s="26" t="s">
        <v>109</v>
      </c>
      <c r="B74" s="27" t="s">
        <v>110</v>
      </c>
      <c r="C74" s="26" t="s">
        <v>77</v>
      </c>
      <c r="D74" s="30">
        <f>D75+D76</f>
        <v>687005.0819999999</v>
      </c>
      <c r="E74" s="30">
        <f>E75+E76</f>
        <v>672132.2</v>
      </c>
      <c r="F74" s="30">
        <f>F75+F76</f>
        <v>672132.2</v>
      </c>
      <c r="G74" s="55"/>
    </row>
    <row r="75" spans="1:7" ht="15.75">
      <c r="A75" s="26"/>
      <c r="B75" s="27" t="s">
        <v>111</v>
      </c>
      <c r="C75" s="26" t="s">
        <v>77</v>
      </c>
      <c r="D75" s="31">
        <v>341404.926</v>
      </c>
      <c r="E75" s="31">
        <v>320521.4</v>
      </c>
      <c r="F75" s="31">
        <v>320521.4</v>
      </c>
      <c r="G75" s="55"/>
    </row>
    <row r="76" spans="1:7" ht="15.75">
      <c r="A76" s="26"/>
      <c r="B76" s="27" t="s">
        <v>112</v>
      </c>
      <c r="C76" s="26" t="s">
        <v>77</v>
      </c>
      <c r="D76" s="31">
        <v>345600.15599999996</v>
      </c>
      <c r="E76" s="31">
        <v>351610.8</v>
      </c>
      <c r="F76" s="31">
        <v>351610.8</v>
      </c>
      <c r="G76" s="55"/>
    </row>
    <row r="77" spans="1:7" ht="15.75" customHeight="1">
      <c r="A77" s="33" t="s">
        <v>4</v>
      </c>
      <c r="B77" s="34" t="s">
        <v>113</v>
      </c>
      <c r="C77" s="33"/>
      <c r="D77" s="70">
        <f>D79+D80+D85</f>
        <v>475.474</v>
      </c>
      <c r="E77" s="70">
        <f>E79+E80+E85</f>
        <v>476.38</v>
      </c>
      <c r="F77" s="70">
        <f>F79+F80+F85</f>
        <v>476.45599999999996</v>
      </c>
      <c r="G77" s="55"/>
    </row>
    <row r="78" spans="1:7" ht="15.75">
      <c r="A78" s="33"/>
      <c r="B78" s="34" t="s">
        <v>75</v>
      </c>
      <c r="C78" s="33"/>
      <c r="D78" s="71"/>
      <c r="E78" s="71"/>
      <c r="F78" s="72"/>
      <c r="G78" s="55"/>
    </row>
    <row r="79" spans="1:7" ht="31.5">
      <c r="A79" s="33" t="s">
        <v>114</v>
      </c>
      <c r="B79" s="34" t="s">
        <v>115</v>
      </c>
      <c r="C79" s="33" t="s">
        <v>116</v>
      </c>
      <c r="D79" s="65">
        <v>463.032</v>
      </c>
      <c r="E79" s="65">
        <v>463.896</v>
      </c>
      <c r="F79" s="73">
        <v>463.955</v>
      </c>
      <c r="G79" s="55"/>
    </row>
    <row r="80" spans="1:7" ht="47.25">
      <c r="A80" s="33" t="s">
        <v>117</v>
      </c>
      <c r="B80" s="34" t="s">
        <v>118</v>
      </c>
      <c r="C80" s="33" t="s">
        <v>116</v>
      </c>
      <c r="D80" s="77">
        <f>D81+D82+D83+D84</f>
        <v>12.429999999999998</v>
      </c>
      <c r="E80" s="65">
        <f>E81+E82+E83+E84</f>
        <v>12.476999999999999</v>
      </c>
      <c r="F80" s="65">
        <f>F81+F82+F83+F84</f>
        <v>12.493999999999998</v>
      </c>
      <c r="G80" s="18"/>
    </row>
    <row r="81" spans="1:7" ht="15.75">
      <c r="A81" s="33"/>
      <c r="B81" s="34" t="s">
        <v>18</v>
      </c>
      <c r="C81" s="33" t="s">
        <v>116</v>
      </c>
      <c r="D81" s="65">
        <v>10.317</v>
      </c>
      <c r="E81" s="65">
        <v>10.364</v>
      </c>
      <c r="F81" s="73">
        <v>10.381</v>
      </c>
      <c r="G81" s="18"/>
    </row>
    <row r="82" spans="1:7" ht="15.75">
      <c r="A82" s="33"/>
      <c r="B82" s="34" t="s">
        <v>19</v>
      </c>
      <c r="C82" s="33" t="s">
        <v>116</v>
      </c>
      <c r="D82" s="65">
        <v>2.008</v>
      </c>
      <c r="E82" s="65">
        <v>2.008</v>
      </c>
      <c r="F82" s="73">
        <v>2.008</v>
      </c>
      <c r="G82" s="18"/>
    </row>
    <row r="83" spans="1:7" ht="15.75">
      <c r="A83" s="33"/>
      <c r="B83" s="34" t="s">
        <v>20</v>
      </c>
      <c r="C83" s="33" t="s">
        <v>116</v>
      </c>
      <c r="D83" s="65">
        <v>0.097</v>
      </c>
      <c r="E83" s="65">
        <v>0.097</v>
      </c>
      <c r="F83" s="73">
        <v>0.097</v>
      </c>
      <c r="G83" s="18"/>
    </row>
    <row r="84" spans="1:7" ht="15.75">
      <c r="A84" s="33"/>
      <c r="B84" s="34" t="s">
        <v>21</v>
      </c>
      <c r="C84" s="33" t="s">
        <v>116</v>
      </c>
      <c r="D84" s="65">
        <v>0.008</v>
      </c>
      <c r="E84" s="65">
        <v>0.008</v>
      </c>
      <c r="F84" s="73">
        <v>0.008</v>
      </c>
      <c r="G84" s="18"/>
    </row>
    <row r="85" spans="1:7" ht="47.25">
      <c r="A85" s="33" t="s">
        <v>119</v>
      </c>
      <c r="B85" s="34" t="s">
        <v>120</v>
      </c>
      <c r="C85" s="33" t="s">
        <v>116</v>
      </c>
      <c r="D85" s="65">
        <v>0.012</v>
      </c>
      <c r="E85" s="65">
        <v>0.007</v>
      </c>
      <c r="F85" s="73">
        <v>0.007</v>
      </c>
      <c r="G85" s="18"/>
    </row>
    <row r="86" spans="1:7" ht="31.5">
      <c r="A86" s="33" t="s">
        <v>6</v>
      </c>
      <c r="B86" s="34" t="s">
        <v>121</v>
      </c>
      <c r="C86" s="33"/>
      <c r="D86" s="74">
        <f>D88+D89</f>
        <v>501593</v>
      </c>
      <c r="E86" s="74">
        <f>E88+E89</f>
        <v>502504</v>
      </c>
      <c r="F86" s="74">
        <f>F88+F89</f>
        <v>502580</v>
      </c>
      <c r="G86" s="18"/>
    </row>
    <row r="87" spans="1:7" ht="15.75">
      <c r="A87" s="33"/>
      <c r="B87" s="34" t="s">
        <v>75</v>
      </c>
      <c r="C87" s="33"/>
      <c r="D87" s="71"/>
      <c r="E87" s="71"/>
      <c r="F87" s="71"/>
      <c r="G87" s="18"/>
    </row>
    <row r="88" spans="1:7" ht="31.5">
      <c r="A88" s="33" t="s">
        <v>7</v>
      </c>
      <c r="B88" s="34" t="s">
        <v>122</v>
      </c>
      <c r="C88" s="33" t="s">
        <v>123</v>
      </c>
      <c r="D88" s="75">
        <v>463032</v>
      </c>
      <c r="E88" s="75">
        <v>463896</v>
      </c>
      <c r="F88" s="75">
        <v>463955</v>
      </c>
      <c r="G88" s="18"/>
    </row>
    <row r="89" spans="1:6" ht="47.25">
      <c r="A89" s="33" t="s">
        <v>8</v>
      </c>
      <c r="B89" s="34" t="s">
        <v>124</v>
      </c>
      <c r="C89" s="33" t="s">
        <v>123</v>
      </c>
      <c r="D89" s="75">
        <f>D90+D91+D92+D93</f>
        <v>38561</v>
      </c>
      <c r="E89" s="75">
        <f>E90+E91+E92+E93</f>
        <v>38608</v>
      </c>
      <c r="F89" s="75">
        <f>F90+F91+F92+F93</f>
        <v>38625</v>
      </c>
    </row>
    <row r="90" spans="1:6" ht="15.75">
      <c r="A90" s="33"/>
      <c r="B90" s="34" t="s">
        <v>18</v>
      </c>
      <c r="C90" s="33" t="s">
        <v>123</v>
      </c>
      <c r="D90" s="75">
        <v>35231</v>
      </c>
      <c r="E90" s="75">
        <v>35278</v>
      </c>
      <c r="F90" s="75">
        <v>35295</v>
      </c>
    </row>
    <row r="91" spans="1:6" ht="15.75">
      <c r="A91" s="33"/>
      <c r="B91" s="34" t="s">
        <v>19</v>
      </c>
      <c r="C91" s="33" t="s">
        <v>123</v>
      </c>
      <c r="D91" s="75">
        <v>3025</v>
      </c>
      <c r="E91" s="75">
        <v>3025</v>
      </c>
      <c r="F91" s="75">
        <v>3025</v>
      </c>
    </row>
    <row r="92" spans="1:6" ht="15.75">
      <c r="A92" s="33"/>
      <c r="B92" s="34" t="s">
        <v>20</v>
      </c>
      <c r="C92" s="33" t="s">
        <v>123</v>
      </c>
      <c r="D92" s="75">
        <v>253</v>
      </c>
      <c r="E92" s="75">
        <v>253</v>
      </c>
      <c r="F92" s="75">
        <v>253</v>
      </c>
    </row>
    <row r="93" spans="1:6" ht="15.75">
      <c r="A93" s="33"/>
      <c r="B93" s="34" t="s">
        <v>21</v>
      </c>
      <c r="C93" s="33" t="s">
        <v>123</v>
      </c>
      <c r="D93" s="75">
        <v>52</v>
      </c>
      <c r="E93" s="75">
        <v>52</v>
      </c>
      <c r="F93" s="75">
        <v>52</v>
      </c>
    </row>
    <row r="94" spans="1:7" ht="15.75">
      <c r="A94" s="26" t="s">
        <v>10</v>
      </c>
      <c r="B94" s="27" t="s">
        <v>125</v>
      </c>
      <c r="C94" s="26" t="s">
        <v>123</v>
      </c>
      <c r="D94" s="76">
        <f>D86</f>
        <v>501593</v>
      </c>
      <c r="E94" s="76">
        <f>E86</f>
        <v>502504</v>
      </c>
      <c r="F94" s="76">
        <f>F86</f>
        <v>502580</v>
      </c>
      <c r="G94" s="20"/>
    </row>
    <row r="95" spans="1:9" ht="31.5">
      <c r="A95" s="26" t="s">
        <v>126</v>
      </c>
      <c r="B95" s="27" t="s">
        <v>127</v>
      </c>
      <c r="C95" s="26" t="s">
        <v>128</v>
      </c>
      <c r="D95" s="61">
        <v>1598013.47956995</v>
      </c>
      <c r="E95" s="61">
        <v>766398.300057648</v>
      </c>
      <c r="F95" s="61">
        <v>1207191.22784991</v>
      </c>
      <c r="G95" s="57"/>
      <c r="H95" s="57"/>
      <c r="I95" s="57"/>
    </row>
    <row r="96" spans="1:6" ht="31.5">
      <c r="A96" s="26" t="s">
        <v>129</v>
      </c>
      <c r="B96" s="27" t="s">
        <v>130</v>
      </c>
      <c r="C96" s="26"/>
      <c r="D96" s="35"/>
      <c r="E96" s="36"/>
      <c r="F96" s="37"/>
    </row>
    <row r="97" spans="1:9" ht="15.75">
      <c r="A97" s="26" t="s">
        <v>131</v>
      </c>
      <c r="B97" s="27" t="s">
        <v>132</v>
      </c>
      <c r="C97" s="26" t="s">
        <v>133</v>
      </c>
      <c r="D97" s="62">
        <v>553.1375282642025</v>
      </c>
      <c r="E97" s="63">
        <v>533</v>
      </c>
      <c r="F97" s="64">
        <v>574.442650386642</v>
      </c>
      <c r="G97" s="58"/>
      <c r="H97" s="58"/>
      <c r="I97" s="58"/>
    </row>
    <row r="98" spans="1:12" ht="47.25">
      <c r="A98" s="26" t="s">
        <v>134</v>
      </c>
      <c r="B98" s="27" t="s">
        <v>135</v>
      </c>
      <c r="C98" s="26" t="s">
        <v>136</v>
      </c>
      <c r="D98" s="61">
        <v>42751.628994037674</v>
      </c>
      <c r="E98" s="61">
        <v>41120.18450006455</v>
      </c>
      <c r="F98" s="61">
        <v>48907.568366001484</v>
      </c>
      <c r="G98" s="58"/>
      <c r="H98" s="58"/>
      <c r="I98" s="58"/>
      <c r="J98" s="28"/>
      <c r="K98" s="28"/>
      <c r="L98" s="28"/>
    </row>
    <row r="99" spans="1:9" ht="94.5">
      <c r="A99" s="26" t="s">
        <v>137</v>
      </c>
      <c r="B99" s="27" t="s">
        <v>138</v>
      </c>
      <c r="C99" s="26"/>
      <c r="D99" s="65" t="s">
        <v>155</v>
      </c>
      <c r="E99" s="65" t="s">
        <v>155</v>
      </c>
      <c r="F99" s="65" t="s">
        <v>155</v>
      </c>
      <c r="G99" s="58"/>
      <c r="H99" s="58"/>
      <c r="I99" s="58"/>
    </row>
    <row r="100" spans="1:9" ht="31.5">
      <c r="A100" s="26" t="s">
        <v>139</v>
      </c>
      <c r="B100" s="27" t="s">
        <v>140</v>
      </c>
      <c r="C100" s="26" t="s">
        <v>128</v>
      </c>
      <c r="D100" s="61">
        <v>161825.402469454</v>
      </c>
      <c r="E100" s="61">
        <v>136654.8</v>
      </c>
      <c r="F100" s="61">
        <v>148379.714867702</v>
      </c>
      <c r="G100" s="58"/>
      <c r="H100" s="58"/>
      <c r="I100" s="58"/>
    </row>
    <row r="101" spans="1:9" ht="31.5">
      <c r="A101" s="26" t="s">
        <v>141</v>
      </c>
      <c r="B101" s="27" t="s">
        <v>142</v>
      </c>
      <c r="C101" s="26" t="s">
        <v>128</v>
      </c>
      <c r="D101" s="61">
        <v>848001.80951</v>
      </c>
      <c r="E101" s="61">
        <v>110038.7</v>
      </c>
      <c r="F101" s="61">
        <v>178055.657841243</v>
      </c>
      <c r="G101" s="58"/>
      <c r="H101" s="58"/>
      <c r="I101" s="58"/>
    </row>
    <row r="102" spans="1:9" ht="31.5">
      <c r="A102" s="26" t="s">
        <v>143</v>
      </c>
      <c r="B102" s="27" t="s">
        <v>144</v>
      </c>
      <c r="C102" s="26" t="s">
        <v>128</v>
      </c>
      <c r="D102" s="66">
        <v>26132.0788161654</v>
      </c>
      <c r="E102" s="66">
        <v>2241</v>
      </c>
      <c r="F102" s="66">
        <v>30709.1689486986</v>
      </c>
      <c r="G102" s="58"/>
      <c r="H102" s="58"/>
      <c r="I102" s="58"/>
    </row>
    <row r="103" spans="1:6" ht="31.5">
      <c r="A103" s="38" t="s">
        <v>145</v>
      </c>
      <c r="B103" s="39" t="s">
        <v>146</v>
      </c>
      <c r="C103" s="40" t="s">
        <v>128</v>
      </c>
      <c r="D103" s="79" t="s">
        <v>186</v>
      </c>
      <c r="E103" s="67" t="s">
        <v>152</v>
      </c>
      <c r="F103" s="67" t="s">
        <v>152</v>
      </c>
    </row>
    <row r="104" spans="1:6" ht="31.5">
      <c r="A104" s="26" t="s">
        <v>147</v>
      </c>
      <c r="B104" s="27" t="s">
        <v>148</v>
      </c>
      <c r="C104" s="26" t="s">
        <v>5</v>
      </c>
      <c r="D104" s="68">
        <f>D102/D95</f>
        <v>0.016352852557412687</v>
      </c>
      <c r="E104" s="68">
        <f>E102/E95</f>
        <v>0.002924067028634371</v>
      </c>
      <c r="F104" s="68">
        <f>F102/F95</f>
        <v>0.025438528909287824</v>
      </c>
    </row>
    <row r="105" spans="1:6" ht="157.5">
      <c r="A105" s="41" t="s">
        <v>149</v>
      </c>
      <c r="B105" s="42" t="s">
        <v>150</v>
      </c>
      <c r="C105" s="26"/>
      <c r="D105" s="69" t="s">
        <v>151</v>
      </c>
      <c r="E105" s="69" t="s">
        <v>151</v>
      </c>
      <c r="F105" s="69" t="s">
        <v>151</v>
      </c>
    </row>
    <row r="107" spans="1:2" ht="15.75">
      <c r="A107" s="53" t="s">
        <v>179</v>
      </c>
      <c r="B107" s="1" t="s">
        <v>178</v>
      </c>
    </row>
    <row r="109" spans="1:6" ht="63" customHeight="1">
      <c r="A109" s="43" t="s">
        <v>152</v>
      </c>
      <c r="B109" s="85" t="s">
        <v>153</v>
      </c>
      <c r="C109" s="85"/>
      <c r="D109" s="85"/>
      <c r="E109" s="85"/>
      <c r="F109" s="85"/>
    </row>
    <row r="110" spans="1:6" ht="63" customHeight="1">
      <c r="A110" s="43" t="s">
        <v>154</v>
      </c>
      <c r="B110" s="85" t="s">
        <v>185</v>
      </c>
      <c r="C110" s="85"/>
      <c r="D110" s="85"/>
      <c r="E110" s="85"/>
      <c r="F110" s="85"/>
    </row>
  </sheetData>
  <sheetProtection/>
  <mergeCells count="3">
    <mergeCell ref="A5:F5"/>
    <mergeCell ref="B109:F109"/>
    <mergeCell ref="B110:F110"/>
  </mergeCells>
  <printOptions/>
  <pageMargins left="0.7" right="0.7" top="0.75" bottom="0.75" header="0.3" footer="0.3"/>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M21" sqref="M21"/>
    </sheetView>
  </sheetViews>
  <sheetFormatPr defaultColWidth="9.00390625" defaultRowHeight="12.75"/>
  <cols>
    <col min="1" max="1" width="7.75390625" style="1" customWidth="1"/>
    <col min="2" max="2" width="45.00390625" style="1" customWidth="1"/>
    <col min="3" max="3" width="17.00390625" style="1" customWidth="1"/>
    <col min="4" max="4" width="13.625" style="1" customWidth="1"/>
    <col min="5" max="5" width="11.375" style="1" customWidth="1"/>
    <col min="6" max="7" width="9.75390625" style="1" customWidth="1"/>
    <col min="8" max="8" width="13.125" style="1" customWidth="1"/>
    <col min="9" max="9" width="12.125" style="1" customWidth="1"/>
    <col min="10" max="16384" width="9.125" style="1" customWidth="1"/>
  </cols>
  <sheetData>
    <row r="1" spans="7:9" ht="54" customHeight="1">
      <c r="G1" s="87" t="s">
        <v>176</v>
      </c>
      <c r="H1" s="87"/>
      <c r="I1" s="87"/>
    </row>
    <row r="5" spans="1:9" ht="16.5">
      <c r="A5" s="83" t="s">
        <v>23</v>
      </c>
      <c r="B5" s="83"/>
      <c r="C5" s="83"/>
      <c r="D5" s="83"/>
      <c r="E5" s="83"/>
      <c r="F5" s="83"/>
      <c r="G5" s="83"/>
      <c r="H5" s="83"/>
      <c r="I5" s="83"/>
    </row>
    <row r="7" spans="4:9" ht="15.75">
      <c r="D7" s="86"/>
      <c r="E7" s="86"/>
      <c r="F7" s="86"/>
      <c r="G7" s="86"/>
      <c r="H7" s="86"/>
      <c r="I7" s="86"/>
    </row>
    <row r="8" spans="1:9" s="6" customFormat="1" ht="60.75" customHeight="1">
      <c r="A8" s="88" t="s">
        <v>16</v>
      </c>
      <c r="B8" s="89" t="s">
        <v>0</v>
      </c>
      <c r="C8" s="89" t="s">
        <v>24</v>
      </c>
      <c r="D8" s="89" t="s">
        <v>17</v>
      </c>
      <c r="E8" s="89"/>
      <c r="F8" s="89" t="s">
        <v>62</v>
      </c>
      <c r="G8" s="89"/>
      <c r="H8" s="89" t="s">
        <v>181</v>
      </c>
      <c r="I8" s="90"/>
    </row>
    <row r="9" spans="1:9" s="7" customFormat="1" ht="30" customHeight="1">
      <c r="A9" s="88"/>
      <c r="B9" s="89"/>
      <c r="C9" s="89"/>
      <c r="D9" s="4" t="s">
        <v>60</v>
      </c>
      <c r="E9" s="4" t="s">
        <v>61</v>
      </c>
      <c r="F9" s="4" t="s">
        <v>60</v>
      </c>
      <c r="G9" s="4" t="s">
        <v>61</v>
      </c>
      <c r="H9" s="4" t="s">
        <v>60</v>
      </c>
      <c r="I9" s="5" t="s">
        <v>61</v>
      </c>
    </row>
    <row r="10" spans="1:9" s="7" customFormat="1" ht="39" customHeight="1" hidden="1">
      <c r="A10" s="8" t="s">
        <v>1</v>
      </c>
      <c r="B10" s="9" t="s">
        <v>25</v>
      </c>
      <c r="C10" s="8"/>
      <c r="D10" s="10"/>
      <c r="E10" s="10"/>
      <c r="F10" s="10"/>
      <c r="G10" s="10"/>
      <c r="H10" s="10"/>
      <c r="I10" s="10"/>
    </row>
    <row r="11" spans="1:9" s="7" customFormat="1" ht="39" customHeight="1" hidden="1">
      <c r="A11" s="8" t="s">
        <v>2</v>
      </c>
      <c r="B11" s="9" t="s">
        <v>63</v>
      </c>
      <c r="C11" s="8"/>
      <c r="D11" s="10"/>
      <c r="E11" s="10"/>
      <c r="F11" s="10"/>
      <c r="G11" s="10"/>
      <c r="H11" s="10"/>
      <c r="I11" s="10"/>
    </row>
    <row r="12" spans="1:9" s="7" customFormat="1" ht="173.25" customHeight="1" hidden="1">
      <c r="A12" s="8"/>
      <c r="B12" s="9" t="s">
        <v>64</v>
      </c>
      <c r="C12" s="8" t="s">
        <v>26</v>
      </c>
      <c r="D12" s="10"/>
      <c r="E12" s="10"/>
      <c r="F12" s="10"/>
      <c r="G12" s="10"/>
      <c r="H12" s="10"/>
      <c r="I12" s="10"/>
    </row>
    <row r="13" spans="1:9" s="7" customFormat="1" ht="169.5" customHeight="1" hidden="1">
      <c r="A13" s="8"/>
      <c r="B13" s="9" t="s">
        <v>27</v>
      </c>
      <c r="C13" s="8" t="s">
        <v>28</v>
      </c>
      <c r="D13" s="10"/>
      <c r="E13" s="10"/>
      <c r="F13" s="10"/>
      <c r="G13" s="10"/>
      <c r="H13" s="10"/>
      <c r="I13" s="10"/>
    </row>
    <row r="14" spans="1:9" s="7" customFormat="1" ht="39" customHeight="1" hidden="1">
      <c r="A14" s="8" t="s">
        <v>3</v>
      </c>
      <c r="B14" s="9" t="s">
        <v>65</v>
      </c>
      <c r="C14" s="8"/>
      <c r="D14" s="10"/>
      <c r="E14" s="10"/>
      <c r="F14" s="10"/>
      <c r="G14" s="10"/>
      <c r="H14" s="10"/>
      <c r="I14" s="10"/>
    </row>
    <row r="15" spans="1:9" s="7" customFormat="1" ht="25.5" customHeight="1" hidden="1">
      <c r="A15" s="8"/>
      <c r="B15" s="9" t="s">
        <v>66</v>
      </c>
      <c r="C15" s="8"/>
      <c r="D15" s="10"/>
      <c r="E15" s="10"/>
      <c r="F15" s="10"/>
      <c r="G15" s="10"/>
      <c r="H15" s="10"/>
      <c r="I15" s="10"/>
    </row>
    <row r="16" spans="1:9" s="7" customFormat="1" ht="25.5" customHeight="1" hidden="1">
      <c r="A16" s="8"/>
      <c r="B16" s="9" t="s">
        <v>29</v>
      </c>
      <c r="C16" s="8" t="s">
        <v>26</v>
      </c>
      <c r="D16" s="10"/>
      <c r="E16" s="10"/>
      <c r="F16" s="10"/>
      <c r="G16" s="10"/>
      <c r="H16" s="10"/>
      <c r="I16" s="10"/>
    </row>
    <row r="17" spans="1:9" s="7" customFormat="1" ht="38.25" customHeight="1" hidden="1">
      <c r="A17" s="8"/>
      <c r="B17" s="9" t="s">
        <v>30</v>
      </c>
      <c r="C17" s="8" t="s">
        <v>28</v>
      </c>
      <c r="D17" s="10"/>
      <c r="E17" s="10"/>
      <c r="F17" s="10"/>
      <c r="G17" s="10"/>
      <c r="H17" s="10"/>
      <c r="I17" s="10"/>
    </row>
    <row r="18" spans="1:9" s="7" customFormat="1" ht="25.5" customHeight="1" hidden="1">
      <c r="A18" s="8"/>
      <c r="B18" s="9" t="s">
        <v>31</v>
      </c>
      <c r="C18" s="8" t="s">
        <v>28</v>
      </c>
      <c r="D18" s="10"/>
      <c r="E18" s="10"/>
      <c r="F18" s="10"/>
      <c r="G18" s="10"/>
      <c r="H18" s="10"/>
      <c r="I18" s="10"/>
    </row>
    <row r="19" spans="1:9" s="7" customFormat="1" ht="40.5" customHeight="1" hidden="1">
      <c r="A19" s="8" t="s">
        <v>4</v>
      </c>
      <c r="B19" s="9" t="s">
        <v>32</v>
      </c>
      <c r="C19" s="8" t="s">
        <v>28</v>
      </c>
      <c r="D19" s="10"/>
      <c r="E19" s="10"/>
      <c r="F19" s="10"/>
      <c r="G19" s="10"/>
      <c r="H19" s="10"/>
      <c r="I19" s="10"/>
    </row>
    <row r="20" spans="1:9" s="7" customFormat="1" ht="25.5" customHeight="1">
      <c r="A20" s="21" t="s">
        <v>6</v>
      </c>
      <c r="B20" s="22" t="s">
        <v>33</v>
      </c>
      <c r="C20" s="21"/>
      <c r="D20" s="23"/>
      <c r="E20" s="23"/>
      <c r="F20" s="23"/>
      <c r="G20" s="23"/>
      <c r="H20" s="23"/>
      <c r="I20" s="23"/>
    </row>
    <row r="21" spans="1:9" s="7" customFormat="1" ht="54" customHeight="1">
      <c r="A21" s="21" t="s">
        <v>7</v>
      </c>
      <c r="B21" s="22" t="s">
        <v>34</v>
      </c>
      <c r="C21" s="21" t="s">
        <v>28</v>
      </c>
      <c r="D21" s="24">
        <v>115.05</v>
      </c>
      <c r="E21" s="24">
        <v>121.5</v>
      </c>
      <c r="F21" s="24">
        <v>121.5</v>
      </c>
      <c r="G21" s="24">
        <v>130.61</v>
      </c>
      <c r="H21" s="78">
        <v>130.61</v>
      </c>
      <c r="I21" s="78">
        <v>1193.0641273837</v>
      </c>
    </row>
    <row r="22" spans="1:9" s="7" customFormat="1" ht="66.75" customHeight="1">
      <c r="A22" s="21" t="s">
        <v>8</v>
      </c>
      <c r="B22" s="22" t="s">
        <v>35</v>
      </c>
      <c r="C22" s="21" t="s">
        <v>28</v>
      </c>
      <c r="D22" s="24">
        <v>643.6</v>
      </c>
      <c r="E22" s="24">
        <v>565.68</v>
      </c>
      <c r="F22" s="78">
        <v>565.68</v>
      </c>
      <c r="G22" s="24">
        <v>415.55</v>
      </c>
      <c r="H22" s="24">
        <v>415.55</v>
      </c>
      <c r="I22" s="24">
        <v>303.47</v>
      </c>
    </row>
    <row r="23" spans="1:9" s="7" customFormat="1" ht="27" customHeight="1">
      <c r="A23" s="21" t="s">
        <v>9</v>
      </c>
      <c r="B23" s="22" t="s">
        <v>36</v>
      </c>
      <c r="C23" s="21" t="s">
        <v>5</v>
      </c>
      <c r="D23" s="25"/>
      <c r="E23" s="25"/>
      <c r="F23" s="24"/>
      <c r="G23" s="24"/>
      <c r="H23" s="24"/>
      <c r="I23" s="24"/>
    </row>
    <row r="24" spans="1:9" s="7" customFormat="1" ht="27" customHeight="1">
      <c r="A24" s="21"/>
      <c r="B24" s="22" t="s">
        <v>18</v>
      </c>
      <c r="C24" s="21" t="s">
        <v>5</v>
      </c>
      <c r="D24" s="78">
        <v>15.51</v>
      </c>
      <c r="E24" s="78">
        <v>15.82</v>
      </c>
      <c r="F24" s="78">
        <v>15.82</v>
      </c>
      <c r="G24" s="78">
        <v>15.97</v>
      </c>
      <c r="H24" s="78">
        <v>15.97</v>
      </c>
      <c r="I24" s="78">
        <v>15.97</v>
      </c>
    </row>
    <row r="25" spans="1:9" s="7" customFormat="1" ht="27" customHeight="1">
      <c r="A25" s="21"/>
      <c r="B25" s="22" t="s">
        <v>19</v>
      </c>
      <c r="C25" s="21" t="s">
        <v>5</v>
      </c>
      <c r="D25" s="78">
        <v>14.25</v>
      </c>
      <c r="E25" s="78">
        <v>14.53</v>
      </c>
      <c r="F25" s="78">
        <v>14.53</v>
      </c>
      <c r="G25" s="78">
        <v>14.67</v>
      </c>
      <c r="H25" s="78">
        <v>14.67</v>
      </c>
      <c r="I25" s="78">
        <v>14.67</v>
      </c>
    </row>
    <row r="26" spans="1:9" s="7" customFormat="1" ht="27" customHeight="1">
      <c r="A26" s="21"/>
      <c r="B26" s="22" t="s">
        <v>20</v>
      </c>
      <c r="C26" s="21" t="s">
        <v>5</v>
      </c>
      <c r="D26" s="78">
        <v>9.7</v>
      </c>
      <c r="E26" s="78">
        <v>9.9</v>
      </c>
      <c r="F26" s="78">
        <v>9.9</v>
      </c>
      <c r="G26" s="78">
        <v>9.99</v>
      </c>
      <c r="H26" s="78">
        <v>9.99</v>
      </c>
      <c r="I26" s="78">
        <v>9.99</v>
      </c>
    </row>
    <row r="27" spans="1:9" s="7" customFormat="1" ht="27" customHeight="1">
      <c r="A27" s="21"/>
      <c r="B27" s="22" t="s">
        <v>21</v>
      </c>
      <c r="C27" s="21" t="s">
        <v>5</v>
      </c>
      <c r="D27" s="78">
        <v>5.68</v>
      </c>
      <c r="E27" s="78">
        <v>5.79</v>
      </c>
      <c r="F27" s="78">
        <v>5.79</v>
      </c>
      <c r="G27" s="78">
        <v>5.85</v>
      </c>
      <c r="H27" s="78">
        <v>5.85</v>
      </c>
      <c r="I27" s="78">
        <v>5.85</v>
      </c>
    </row>
    <row r="28" spans="1:9" s="7" customFormat="1" ht="27" customHeight="1" hidden="1">
      <c r="A28" s="8" t="s">
        <v>10</v>
      </c>
      <c r="B28" s="9" t="s">
        <v>37</v>
      </c>
      <c r="C28" s="8" t="s">
        <v>5</v>
      </c>
      <c r="D28" s="10"/>
      <c r="E28" s="10"/>
      <c r="F28" s="10"/>
      <c r="G28" s="10"/>
      <c r="H28" s="10"/>
      <c r="I28" s="10"/>
    </row>
    <row r="29" spans="1:9" s="7" customFormat="1" ht="27" customHeight="1" hidden="1">
      <c r="A29" s="8" t="s">
        <v>11</v>
      </c>
      <c r="B29" s="9" t="s">
        <v>38</v>
      </c>
      <c r="C29" s="8" t="s">
        <v>39</v>
      </c>
      <c r="D29" s="10"/>
      <c r="E29" s="10"/>
      <c r="F29" s="10"/>
      <c r="G29" s="10"/>
      <c r="H29" s="10"/>
      <c r="I29" s="10"/>
    </row>
    <row r="30" spans="1:9" s="7" customFormat="1" ht="27" customHeight="1" hidden="1">
      <c r="A30" s="8"/>
      <c r="B30" s="9" t="s">
        <v>40</v>
      </c>
      <c r="C30" s="8" t="s">
        <v>39</v>
      </c>
      <c r="D30" s="10"/>
      <c r="E30" s="10"/>
      <c r="F30" s="10"/>
      <c r="G30" s="10"/>
      <c r="H30" s="10"/>
      <c r="I30" s="10"/>
    </row>
    <row r="31" spans="1:9" s="7" customFormat="1" ht="27" customHeight="1" hidden="1">
      <c r="A31" s="8" t="s">
        <v>12</v>
      </c>
      <c r="B31" s="9" t="s">
        <v>41</v>
      </c>
      <c r="C31" s="8" t="s">
        <v>26</v>
      </c>
      <c r="D31" s="10"/>
      <c r="E31" s="10"/>
      <c r="F31" s="10"/>
      <c r="G31" s="10"/>
      <c r="H31" s="10"/>
      <c r="I31" s="10"/>
    </row>
    <row r="32" spans="1:9" s="7" customFormat="1" ht="40.5" customHeight="1" hidden="1">
      <c r="A32" s="8" t="s">
        <v>13</v>
      </c>
      <c r="B32" s="9" t="s">
        <v>42</v>
      </c>
      <c r="C32" s="8" t="s">
        <v>43</v>
      </c>
      <c r="D32" s="10"/>
      <c r="E32" s="10"/>
      <c r="F32" s="10"/>
      <c r="G32" s="10"/>
      <c r="H32" s="10"/>
      <c r="I32" s="10"/>
    </row>
    <row r="33" spans="1:9" s="7" customFormat="1" ht="27" customHeight="1" hidden="1">
      <c r="A33" s="8" t="s">
        <v>44</v>
      </c>
      <c r="B33" s="9" t="s">
        <v>45</v>
      </c>
      <c r="C33" s="8" t="s">
        <v>43</v>
      </c>
      <c r="D33" s="10"/>
      <c r="E33" s="10"/>
      <c r="F33" s="10"/>
      <c r="G33" s="10"/>
      <c r="H33" s="10"/>
      <c r="I33" s="10"/>
    </row>
    <row r="34" spans="1:9" s="7" customFormat="1" ht="27" customHeight="1" hidden="1">
      <c r="A34" s="8" t="s">
        <v>46</v>
      </c>
      <c r="B34" s="9" t="s">
        <v>47</v>
      </c>
      <c r="C34" s="8" t="s">
        <v>43</v>
      </c>
      <c r="D34" s="10"/>
      <c r="E34" s="10"/>
      <c r="F34" s="10"/>
      <c r="G34" s="10"/>
      <c r="H34" s="10"/>
      <c r="I34" s="10"/>
    </row>
    <row r="35" spans="1:9" s="7" customFormat="1" ht="27" customHeight="1" hidden="1">
      <c r="A35" s="8"/>
      <c r="B35" s="9" t="s">
        <v>67</v>
      </c>
      <c r="C35" s="8" t="s">
        <v>43</v>
      </c>
      <c r="D35" s="10"/>
      <c r="E35" s="10"/>
      <c r="F35" s="10"/>
      <c r="G35" s="10"/>
      <c r="H35" s="10"/>
      <c r="I35" s="10"/>
    </row>
    <row r="36" spans="1:9" s="7" customFormat="1" ht="27" customHeight="1" hidden="1">
      <c r="A36" s="8"/>
      <c r="B36" s="9" t="s">
        <v>68</v>
      </c>
      <c r="C36" s="8" t="s">
        <v>43</v>
      </c>
      <c r="D36" s="10"/>
      <c r="E36" s="10"/>
      <c r="F36" s="10"/>
      <c r="G36" s="10"/>
      <c r="H36" s="10"/>
      <c r="I36" s="10"/>
    </row>
    <row r="37" spans="1:9" s="7" customFormat="1" ht="27" customHeight="1" hidden="1">
      <c r="A37" s="8"/>
      <c r="B37" s="9" t="s">
        <v>69</v>
      </c>
      <c r="C37" s="8" t="s">
        <v>43</v>
      </c>
      <c r="D37" s="10"/>
      <c r="E37" s="10"/>
      <c r="F37" s="10"/>
      <c r="G37" s="10"/>
      <c r="H37" s="10"/>
      <c r="I37" s="10"/>
    </row>
    <row r="38" spans="1:9" s="7" customFormat="1" ht="27" customHeight="1" hidden="1">
      <c r="A38" s="8"/>
      <c r="B38" s="9" t="s">
        <v>70</v>
      </c>
      <c r="C38" s="8" t="s">
        <v>43</v>
      </c>
      <c r="D38" s="10"/>
      <c r="E38" s="10"/>
      <c r="F38" s="10"/>
      <c r="G38" s="10"/>
      <c r="H38" s="10"/>
      <c r="I38" s="10"/>
    </row>
    <row r="39" spans="1:9" s="7" customFormat="1" ht="27" customHeight="1" hidden="1">
      <c r="A39" s="8" t="s">
        <v>48</v>
      </c>
      <c r="B39" s="9" t="s">
        <v>49</v>
      </c>
      <c r="C39" s="8" t="s">
        <v>43</v>
      </c>
      <c r="D39" s="10"/>
      <c r="E39" s="10"/>
      <c r="F39" s="10"/>
      <c r="G39" s="10"/>
      <c r="H39" s="10"/>
      <c r="I39" s="10"/>
    </row>
    <row r="40" spans="1:9" s="7" customFormat="1" ht="27" customHeight="1" hidden="1">
      <c r="A40" s="8" t="s">
        <v>14</v>
      </c>
      <c r="B40" s="9" t="s">
        <v>50</v>
      </c>
      <c r="C40" s="8"/>
      <c r="D40" s="10"/>
      <c r="E40" s="10"/>
      <c r="F40" s="10"/>
      <c r="G40" s="10"/>
      <c r="H40" s="10"/>
      <c r="I40" s="10"/>
    </row>
    <row r="41" spans="1:9" s="7" customFormat="1" ht="27" customHeight="1" hidden="1">
      <c r="A41" s="8" t="s">
        <v>15</v>
      </c>
      <c r="B41" s="9" t="s">
        <v>51</v>
      </c>
      <c r="C41" s="8" t="s">
        <v>52</v>
      </c>
      <c r="D41" s="10"/>
      <c r="E41" s="10"/>
      <c r="F41" s="10"/>
      <c r="G41" s="10"/>
      <c r="H41" s="10"/>
      <c r="I41" s="10"/>
    </row>
    <row r="42" spans="1:9" s="7" customFormat="1" ht="27" customHeight="1" hidden="1">
      <c r="A42" s="8" t="s">
        <v>53</v>
      </c>
      <c r="B42" s="9" t="s">
        <v>54</v>
      </c>
      <c r="C42" s="8" t="s">
        <v>43</v>
      </c>
      <c r="D42" s="10"/>
      <c r="E42" s="10"/>
      <c r="F42" s="10"/>
      <c r="G42" s="10"/>
      <c r="H42" s="10"/>
      <c r="I42" s="10"/>
    </row>
    <row r="43" spans="1:9" s="7" customFormat="1" ht="27" customHeight="1" hidden="1">
      <c r="A43" s="8" t="s">
        <v>55</v>
      </c>
      <c r="B43" s="9" t="s">
        <v>56</v>
      </c>
      <c r="C43" s="8" t="s">
        <v>57</v>
      </c>
      <c r="D43" s="10"/>
      <c r="E43" s="10"/>
      <c r="F43" s="10"/>
      <c r="G43" s="10"/>
      <c r="H43" s="10"/>
      <c r="I43" s="10"/>
    </row>
    <row r="44" spans="1:9" s="7" customFormat="1" ht="27" customHeight="1" hidden="1">
      <c r="A44" s="8"/>
      <c r="B44" s="9" t="s">
        <v>58</v>
      </c>
      <c r="C44" s="8" t="s">
        <v>57</v>
      </c>
      <c r="D44" s="10"/>
      <c r="E44" s="10"/>
      <c r="F44" s="10"/>
      <c r="G44" s="10"/>
      <c r="H44" s="10"/>
      <c r="I44" s="10"/>
    </row>
    <row r="45" spans="1:9" s="7" customFormat="1" ht="27" customHeight="1" hidden="1">
      <c r="A45" s="11"/>
      <c r="B45" s="12" t="s">
        <v>59</v>
      </c>
      <c r="C45" s="11" t="s">
        <v>57</v>
      </c>
      <c r="D45" s="13"/>
      <c r="E45" s="13"/>
      <c r="F45" s="13"/>
      <c r="G45" s="13"/>
      <c r="H45" s="13"/>
      <c r="I45" s="13"/>
    </row>
    <row r="46" s="3" customFormat="1" ht="17.25" customHeight="1">
      <c r="A46" s="2" t="s">
        <v>22</v>
      </c>
    </row>
  </sheetData>
  <sheetProtection/>
  <mergeCells count="11">
    <mergeCell ref="F7:G7"/>
    <mergeCell ref="D7:E7"/>
    <mergeCell ref="G1:I1"/>
    <mergeCell ref="A5:I5"/>
    <mergeCell ref="A8:A9"/>
    <mergeCell ref="B8:B9"/>
    <mergeCell ref="C8:C9"/>
    <mergeCell ref="D8:E8"/>
    <mergeCell ref="F8:G8"/>
    <mergeCell ref="H8:I8"/>
    <mergeCell ref="H7:I7"/>
  </mergeCells>
  <printOptions/>
  <pageMargins left="0.7874015748031497" right="0.7086614173228347" top="0.7874015748031497" bottom="0.3937007874015748"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Иванов Анатолий Александрович</cp:lastModifiedBy>
  <cp:lastPrinted>2015-04-20T11:58:56Z</cp:lastPrinted>
  <dcterms:created xsi:type="dcterms:W3CDTF">2014-08-15T10:06:32Z</dcterms:created>
  <dcterms:modified xsi:type="dcterms:W3CDTF">2016-04-20T08:19:57Z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